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18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<sst xmlns="http://schemas.openxmlformats.org/spreadsheetml/2006/main" count="43" uniqueCount="41">
  <si>
    <t>Waiting for First Consultation</t>
  </si>
  <si>
    <t>Law Centre</t>
  </si>
  <si>
    <t>No of solicitors</t>
  </si>
  <si>
    <t>Number of Applications</t>
  </si>
  <si>
    <t>Max Waiting Time (wks)</t>
  </si>
  <si>
    <t>Priority</t>
  </si>
  <si>
    <t>Numbers Waiting</t>
  </si>
  <si>
    <t>Athlone</t>
  </si>
  <si>
    <t>Blanchardstown</t>
  </si>
  <si>
    <t>Castlebar</t>
  </si>
  <si>
    <t>Cavan</t>
  </si>
  <si>
    <t>Clondalkin</t>
  </si>
  <si>
    <t>Cork North</t>
  </si>
  <si>
    <t>Cork South</t>
  </si>
  <si>
    <t>Dundalk</t>
  </si>
  <si>
    <t>Ennis</t>
  </si>
  <si>
    <t>Finglas</t>
  </si>
  <si>
    <t>Galway Francis St</t>
  </si>
  <si>
    <t>Galway Seville House</t>
  </si>
  <si>
    <t>Gardiner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</si>
  <si>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</si>
  <si>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</si>
  <si>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</si>
  <si>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</si>
  <si>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</si>
  <si>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</si>
  <si>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</si>
  <si>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</si>
  <si>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</si>
  <si>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</si>
  <si>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</si>
  <si>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</si>
  <si>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</si>
  <si>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</si>
  <si>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</si>
  <si>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</si>
  <si>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</si>
  <si>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Law centre applications and waiting times - February 2015</t>
  </si>
  <si>
    <t>Year to date</t>
  </si>
  <si>
    <t>This month</t>
  </si>
  <si>
    <t>Waiting for Second Consultation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</si>
</sst>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 applyProtection="1">
      <alignment vertical="top" wrapText="1" readingOrder="1"/>
      <protection locked="0"/>
    </xf>
    <xf numFmtId="0" fontId="3" fillId="2" borderId="0" xfId="0" applyFont="1" applyFill="1" applyBorder="1" applyAlignment="1" applyProtection="1">
      <alignment vertical="top" wrapText="1" readingOrder="1"/>
      <protection locked="0"/>
    </xf>
    <xf numFmtId="0" fontId="3" fillId="3" borderId="0" xfId="0" applyFont="1" applyFill="1" applyBorder="1" applyAlignment="1" applyProtection="1">
      <alignment horizontal="center" vertical="top" wrapText="1" readingOrder="1"/>
      <protection locked="0"/>
    </xf>
    <xf numFmtId="0" fontId="3" fillId="4" borderId="0" xfId="0" applyFont="1" applyFill="1" applyBorder="1" applyAlignment="1" applyProtection="1">
      <alignment horizontal="center" vertical="top" wrapText="1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2" borderId="1" xfId="0" applyFont="1" applyFill="1" applyBorder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horizontal="right" vertical="top" wrapText="1" readingOrder="1"/>
      <protection locked="0"/>
    </xf>
    <xf numFmtId="0" fontId="5" fillId="3" borderId="1" xfId="0" applyFont="1" applyFill="1" applyBorder="1" applyAlignment="1" applyProtection="1">
      <alignment horizontal="center" vertical="top" wrapText="1" readingOrder="1"/>
      <protection locked="0"/>
    </xf>
    <xf numFmtId="0" fontId="4" fillId="4" borderId="1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 applyProtection="1">
      <alignment horizontal="center" vertical="top" wrapText="1" readingOrder="1"/>
      <protection locked="0"/>
    </xf>
    <xf numFmtId="0" fontId="4" fillId="5" borderId="1" xfId="0" applyFont="1" applyFill="1" applyBorder="1" applyAlignment="1" applyProtection="1">
      <alignment horizontal="center" vertical="top" wrapText="1" readingOrder="1"/>
      <protection locked="0"/>
    </xf>
    <xf numFmtId="0" fontId="6" fillId="5" borderId="1" xfId="0" applyFont="1" applyFill="1" applyBorder="1" applyAlignment="1">
      <alignment horizontal="center" readingOrder="1"/>
    </xf>
    <xf numFmtId="0" fontId="6" fillId="5" borderId="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0" applyFont="1" applyFill="1" applyBorder="1" applyAlignment="1">
      <alignment vertical="top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4" borderId="0" xfId="0" applyFont="1" applyFill="1" applyBorder="1" applyAlignment="1" applyProtection="1">
      <alignment horizontal="center" vertical="top" wrapText="1" readingOrder="1"/>
      <protection locked="0"/>
    </xf>
    <xf numFmtId="0" fontId="2" fillId="5" borderId="0" xfId="0" applyFont="1" applyFill="1" applyBorder="1" applyAlignment="1" applyProtection="1">
      <alignment horizontal="center" vertical="top" wrapText="1" readingOrder="1"/>
      <protection locked="0"/>
    </xf>
    <xf numFmtId="0" fontId="2" fillId="3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0" workbookViewId="0">
      <selection activeCell="I26" sqref="I26"/>
    </sheetView>
  </sheetViews>
  <sheetFormatPr defaultRowHeight="15" x14ac:dyDescent="0.25"/>
  <cols>
    <col min="1" max="1" width="17.5703125" customWidth="1"/>
    <col min="3" max="4" width="12.5703125" customWidth="1"/>
    <col min="9" max="9" width="11.140625" customWidth="1"/>
  </cols>
  <sheetData>
    <row r="1" spans="1:9" ht="23.25" x14ac:dyDescent="0.35">
      <c r="A1" s="15" t="s">
        <v>37</v>
      </c>
      <c r="B1" s="15"/>
      <c r="C1" s="15"/>
      <c r="D1" s="15"/>
      <c r="E1" s="15"/>
      <c r="F1" s="15"/>
      <c r="G1" s="15"/>
      <c r="H1" s="15"/>
      <c r="I1" s="16"/>
    </row>
    <row r="2" spans="1:9" ht="27" customHeight="1" x14ac:dyDescent="0.25">
      <c r="A2" s="1"/>
      <c r="B2" s="2"/>
      <c r="C2" s="20" t="s">
        <v>3</v>
      </c>
      <c r="D2" s="21"/>
      <c r="E2" s="18" t="s">
        <v>0</v>
      </c>
      <c r="F2" s="18"/>
      <c r="G2" s="18"/>
      <c r="H2" s="19" t="s">
        <v>40</v>
      </c>
      <c r="I2" s="19"/>
    </row>
    <row r="3" spans="1:9" ht="51" x14ac:dyDescent="0.25">
      <c r="A3" s="3" t="s">
        <v>1</v>
      </c>
      <c r="B3" s="3" t="s">
        <v>2</v>
      </c>
      <c r="C3" s="4" t="s">
        <v>39</v>
      </c>
      <c r="D3" s="4" t="s">
        <v>38</v>
      </c>
      <c r="E3" s="5" t="s">
        <v>4</v>
      </c>
      <c r="F3" s="5" t="s">
        <v>5</v>
      </c>
      <c r="G3" s="5" t="s">
        <v>6</v>
      </c>
      <c r="H3" s="6" t="s">
        <v>4</v>
      </c>
      <c r="I3" s="6" t="s">
        <v>6</v>
      </c>
    </row>
    <row r="4" spans="1:9" x14ac:dyDescent="0.25">
      <c r="A4" s="7" t="s">
        <v>7</v>
      </c>
      <c r="B4" s="8">
        <v>3</v>
      </c>
      <c r="C4" s="9">
        <v>44</v>
      </c>
      <c r="D4" s="17">
        <f>29+C4</f>
        <v>73</v>
      </c>
      <c r="E4" s="10">
        <v>24</v>
      </c>
      <c r="F4" s="10">
        <v>1</v>
      </c>
      <c r="G4" s="11">
        <v>105</v>
      </c>
      <c r="H4" s="12">
        <v>29</v>
      </c>
      <c r="I4" s="12">
        <v>55</v>
      </c>
    </row>
    <row r="5" spans="1:9" x14ac:dyDescent="0.25">
      <c r="A5" s="7" t="s">
        <v>8</v>
      </c>
      <c r="B5" s="8">
        <v>2.5</v>
      </c>
      <c r="C5" s="9">
        <v>27</v>
      </c>
      <c r="D5" s="17">
        <f>16+C5</f>
        <v>43</v>
      </c>
      <c r="E5" s="10">
        <v>21</v>
      </c>
      <c r="F5" s="10">
        <v>3</v>
      </c>
      <c r="G5" s="11">
        <v>77</v>
      </c>
      <c r="H5" s="13">
        <v>0</v>
      </c>
      <c r="I5" s="14">
        <v>0</v>
      </c>
    </row>
    <row r="6" spans="1:9" x14ac:dyDescent="0.25">
      <c r="A6" s="7" t="s">
        <v>9</v>
      </c>
      <c r="B6" s="8">
        <v>2</v>
      </c>
      <c r="C6" s="9">
        <v>33</v>
      </c>
      <c r="D6" s="17">
        <f>29+C6</f>
        <v>62</v>
      </c>
      <c r="E6" s="10">
        <v>12</v>
      </c>
      <c r="F6" s="10">
        <v>1</v>
      </c>
      <c r="G6" s="11">
        <v>42</v>
      </c>
      <c r="H6" s="12">
        <v>25</v>
      </c>
      <c r="I6" s="12">
        <v>102</v>
      </c>
    </row>
    <row r="7" spans="1:9" x14ac:dyDescent="0.25">
      <c r="A7" s="7" t="s">
        <v>10</v>
      </c>
      <c r="B7" s="8">
        <v>2</v>
      </c>
      <c r="C7" s="9">
        <v>25</v>
      </c>
      <c r="D7" s="17">
        <f>16+C7</f>
        <v>41</v>
      </c>
      <c r="E7" s="10">
        <v>18</v>
      </c>
      <c r="F7" s="10">
        <v>3</v>
      </c>
      <c r="G7" s="11">
        <v>15</v>
      </c>
      <c r="H7" s="12">
        <v>19</v>
      </c>
      <c r="I7" s="12">
        <v>27</v>
      </c>
    </row>
    <row r="8" spans="1:9" x14ac:dyDescent="0.25">
      <c r="A8" s="7" t="s">
        <v>11</v>
      </c>
      <c r="B8" s="8">
        <v>3</v>
      </c>
      <c r="C8" s="9">
        <v>20</v>
      </c>
      <c r="D8" s="17">
        <f>21+C8</f>
        <v>41</v>
      </c>
      <c r="E8" s="10">
        <v>21</v>
      </c>
      <c r="F8" s="10">
        <v>4</v>
      </c>
      <c r="G8" s="11">
        <v>82</v>
      </c>
      <c r="H8" s="12">
        <v>29</v>
      </c>
      <c r="I8" s="12">
        <v>37</v>
      </c>
    </row>
    <row r="9" spans="1:9" x14ac:dyDescent="0.25">
      <c r="A9" s="7" t="s">
        <v>12</v>
      </c>
      <c r="B9" s="8">
        <v>6.9</v>
      </c>
      <c r="C9" s="9">
        <v>66</v>
      </c>
      <c r="D9" s="17">
        <f>66+C9</f>
        <v>132</v>
      </c>
      <c r="E9" s="10">
        <v>24</v>
      </c>
      <c r="F9" s="10">
        <v>1</v>
      </c>
      <c r="G9" s="11">
        <v>81</v>
      </c>
      <c r="H9" s="12">
        <v>23</v>
      </c>
      <c r="I9" s="12">
        <v>30</v>
      </c>
    </row>
    <row r="10" spans="1:9" x14ac:dyDescent="0.25">
      <c r="A10" s="7" t="s">
        <v>13</v>
      </c>
      <c r="B10" s="8">
        <v>7.1</v>
      </c>
      <c r="C10" s="9">
        <v>79</v>
      </c>
      <c r="D10" s="17">
        <f>63+C10</f>
        <v>142</v>
      </c>
      <c r="E10" s="10">
        <v>26</v>
      </c>
      <c r="F10" s="10">
        <v>13</v>
      </c>
      <c r="G10" s="11">
        <v>142</v>
      </c>
      <c r="H10" s="12">
        <v>28</v>
      </c>
      <c r="I10" s="12">
        <v>105</v>
      </c>
    </row>
    <row r="11" spans="1:9" x14ac:dyDescent="0.25">
      <c r="A11" s="7" t="s">
        <v>14</v>
      </c>
      <c r="B11" s="8">
        <v>2</v>
      </c>
      <c r="C11" s="9">
        <v>26</v>
      </c>
      <c r="D11" s="17">
        <f>23+C11</f>
        <v>49</v>
      </c>
      <c r="E11" s="10">
        <v>5</v>
      </c>
      <c r="F11" s="10">
        <v>0</v>
      </c>
      <c r="G11" s="11">
        <v>16</v>
      </c>
      <c r="H11" s="12">
        <v>0</v>
      </c>
      <c r="I11" s="12">
        <v>0</v>
      </c>
    </row>
    <row r="12" spans="1:9" x14ac:dyDescent="0.25">
      <c r="A12" s="7" t="s">
        <v>15</v>
      </c>
      <c r="B12" s="8">
        <v>2.5</v>
      </c>
      <c r="C12" s="9">
        <v>30</v>
      </c>
      <c r="D12" s="17">
        <f>31+C12</f>
        <v>61</v>
      </c>
      <c r="E12" s="10">
        <v>30</v>
      </c>
      <c r="F12" s="10">
        <v>7</v>
      </c>
      <c r="G12" s="11">
        <v>70</v>
      </c>
      <c r="H12" s="12">
        <v>29</v>
      </c>
      <c r="I12" s="12">
        <v>22</v>
      </c>
    </row>
    <row r="13" spans="1:9" x14ac:dyDescent="0.25">
      <c r="A13" s="7" t="s">
        <v>16</v>
      </c>
      <c r="B13" s="8">
        <v>3.2</v>
      </c>
      <c r="C13" s="9">
        <v>14</v>
      </c>
      <c r="D13" s="17">
        <f>14+C13</f>
        <v>28</v>
      </c>
      <c r="E13" s="10">
        <v>25</v>
      </c>
      <c r="F13" s="10">
        <v>2</v>
      </c>
      <c r="G13" s="11">
        <v>39</v>
      </c>
      <c r="H13" s="12">
        <v>52</v>
      </c>
      <c r="I13" s="12">
        <v>68</v>
      </c>
    </row>
    <row r="14" spans="1:9" x14ac:dyDescent="0.25">
      <c r="A14" s="7" t="s">
        <v>17</v>
      </c>
      <c r="B14" s="8">
        <v>4.5999999999999996</v>
      </c>
      <c r="C14" s="9">
        <v>51</v>
      </c>
      <c r="D14" s="17">
        <f>46+C14</f>
        <v>97</v>
      </c>
      <c r="E14" s="10">
        <v>25</v>
      </c>
      <c r="F14" s="10">
        <v>2</v>
      </c>
      <c r="G14" s="11">
        <v>32</v>
      </c>
      <c r="H14" s="12">
        <v>69</v>
      </c>
      <c r="I14" s="12">
        <v>106</v>
      </c>
    </row>
    <row r="15" spans="1:9" ht="25.5" x14ac:dyDescent="0.25">
      <c r="A15" s="7" t="s">
        <v>18</v>
      </c>
      <c r="B15" s="8">
        <v>2.5</v>
      </c>
      <c r="C15" s="9">
        <v>43</v>
      </c>
      <c r="D15" s="17">
        <f>47+C15</f>
        <v>90</v>
      </c>
      <c r="E15" s="10">
        <v>10</v>
      </c>
      <c r="F15" s="10">
        <v>3</v>
      </c>
      <c r="G15" s="11">
        <v>35</v>
      </c>
      <c r="H15" s="12">
        <v>10</v>
      </c>
      <c r="I15" s="12">
        <v>10</v>
      </c>
    </row>
    <row r="16" spans="1:9" x14ac:dyDescent="0.25">
      <c r="A16" s="7" t="s">
        <v>19</v>
      </c>
      <c r="B16" s="8">
        <v>5</v>
      </c>
      <c r="C16" s="9">
        <v>37</v>
      </c>
      <c r="D16" s="17">
        <f>39+C16</f>
        <v>76</v>
      </c>
      <c r="E16" s="10">
        <v>4</v>
      </c>
      <c r="F16" s="10">
        <v>7</v>
      </c>
      <c r="G16" s="11">
        <v>26</v>
      </c>
      <c r="H16" s="12">
        <v>58</v>
      </c>
      <c r="I16" s="12">
        <v>201</v>
      </c>
    </row>
    <row r="17" spans="1:9" x14ac:dyDescent="0.25">
      <c r="A17" s="7" t="s">
        <v>20</v>
      </c>
      <c r="B17" s="8">
        <v>3.6</v>
      </c>
      <c r="C17" s="9">
        <v>70</v>
      </c>
      <c r="D17" s="17">
        <f>64+C17</f>
        <v>134</v>
      </c>
      <c r="E17" s="10">
        <v>6</v>
      </c>
      <c r="F17" s="10">
        <v>3</v>
      </c>
      <c r="G17" s="11">
        <v>60</v>
      </c>
      <c r="H17" s="12">
        <v>44</v>
      </c>
      <c r="I17" s="12">
        <v>149</v>
      </c>
    </row>
    <row r="18" spans="1:9" x14ac:dyDescent="0.25">
      <c r="A18" s="7" t="s">
        <v>21</v>
      </c>
      <c r="B18" s="8">
        <v>3.8</v>
      </c>
      <c r="C18" s="9">
        <v>53</v>
      </c>
      <c r="D18" s="17">
        <f>53+C18</f>
        <v>106</v>
      </c>
      <c r="E18" s="10">
        <v>12</v>
      </c>
      <c r="F18" s="10">
        <v>3</v>
      </c>
      <c r="G18" s="11">
        <v>24</v>
      </c>
      <c r="H18" s="12">
        <v>41</v>
      </c>
      <c r="I18" s="12">
        <v>94</v>
      </c>
    </row>
    <row r="19" spans="1:9" x14ac:dyDescent="0.25">
      <c r="A19" s="7" t="s">
        <v>22</v>
      </c>
      <c r="B19" s="8">
        <v>3</v>
      </c>
      <c r="C19" s="9">
        <v>73</v>
      </c>
      <c r="D19" s="17">
        <f>43+C19</f>
        <v>116</v>
      </c>
      <c r="E19" s="10">
        <v>15</v>
      </c>
      <c r="F19" s="10">
        <v>2</v>
      </c>
      <c r="G19" s="11">
        <v>88</v>
      </c>
      <c r="H19" s="12">
        <v>19</v>
      </c>
      <c r="I19" s="12">
        <v>75</v>
      </c>
    </row>
    <row r="20" spans="1:9" x14ac:dyDescent="0.25">
      <c r="A20" s="7" t="s">
        <v>23</v>
      </c>
      <c r="B20" s="8">
        <v>2</v>
      </c>
      <c r="C20" s="9">
        <v>29</v>
      </c>
      <c r="D20" s="17">
        <f>44+C20</f>
        <v>73</v>
      </c>
      <c r="E20" s="10">
        <v>16</v>
      </c>
      <c r="F20" s="10">
        <v>3</v>
      </c>
      <c r="G20" s="11">
        <v>61</v>
      </c>
      <c r="H20" s="12">
        <v>18</v>
      </c>
      <c r="I20" s="12">
        <v>35</v>
      </c>
    </row>
    <row r="21" spans="1:9" x14ac:dyDescent="0.25">
      <c r="A21" s="7" t="s">
        <v>24</v>
      </c>
      <c r="B21" s="8">
        <v>2.6</v>
      </c>
      <c r="C21" s="9">
        <v>21</v>
      </c>
      <c r="D21" s="17">
        <f>19+C21</f>
        <v>40</v>
      </c>
      <c r="E21" s="10">
        <v>18</v>
      </c>
      <c r="F21" s="10">
        <v>1</v>
      </c>
      <c r="G21" s="11">
        <v>46</v>
      </c>
      <c r="H21" s="12">
        <v>0</v>
      </c>
      <c r="I21" s="12">
        <v>0</v>
      </c>
    </row>
    <row r="22" spans="1:9" x14ac:dyDescent="0.25">
      <c r="A22" s="7" t="s">
        <v>25</v>
      </c>
      <c r="B22" s="8">
        <v>2</v>
      </c>
      <c r="C22" s="9">
        <v>51</v>
      </c>
      <c r="D22" s="17">
        <f>50+C22</f>
        <v>101</v>
      </c>
      <c r="E22" s="10">
        <v>7</v>
      </c>
      <c r="F22" s="10">
        <v>0</v>
      </c>
      <c r="G22" s="11">
        <v>43</v>
      </c>
      <c r="H22" s="12">
        <v>7</v>
      </c>
      <c r="I22" s="12">
        <v>22</v>
      </c>
    </row>
    <row r="23" spans="1:9" x14ac:dyDescent="0.25">
      <c r="A23" s="7" t="s">
        <v>26</v>
      </c>
      <c r="B23" s="8">
        <v>3</v>
      </c>
      <c r="C23" s="9">
        <v>55</v>
      </c>
      <c r="D23" s="17">
        <f>35+C23</f>
        <v>90</v>
      </c>
      <c r="E23" s="10">
        <v>7</v>
      </c>
      <c r="F23" s="10">
        <v>5</v>
      </c>
      <c r="G23" s="11">
        <v>55</v>
      </c>
      <c r="H23" s="12">
        <v>37</v>
      </c>
      <c r="I23" s="12">
        <v>77</v>
      </c>
    </row>
    <row r="24" spans="1:9" x14ac:dyDescent="0.25">
      <c r="A24" s="7" t="s">
        <v>27</v>
      </c>
      <c r="B24" s="8">
        <v>4</v>
      </c>
      <c r="C24" s="9">
        <v>67</v>
      </c>
      <c r="D24" s="17">
        <f>50+C24</f>
        <v>117</v>
      </c>
      <c r="E24" s="10">
        <v>16</v>
      </c>
      <c r="F24" s="10">
        <v>3</v>
      </c>
      <c r="G24" s="11">
        <v>49</v>
      </c>
      <c r="H24" s="13">
        <v>0</v>
      </c>
      <c r="I24" s="12">
        <v>0</v>
      </c>
    </row>
    <row r="25" spans="1:9" x14ac:dyDescent="0.25">
      <c r="A25" s="7" t="s">
        <v>28</v>
      </c>
      <c r="B25" s="8">
        <v>2</v>
      </c>
      <c r="C25" s="9">
        <v>31</v>
      </c>
      <c r="D25" s="17">
        <f>28+C25</f>
        <v>59</v>
      </c>
      <c r="E25" s="10">
        <v>13</v>
      </c>
      <c r="F25" s="10">
        <v>1</v>
      </c>
      <c r="G25" s="11">
        <v>25</v>
      </c>
      <c r="H25" s="12">
        <v>47</v>
      </c>
      <c r="I25" s="12">
        <v>96</v>
      </c>
    </row>
    <row r="26" spans="1:9" x14ac:dyDescent="0.25">
      <c r="A26" s="7" t="s">
        <v>29</v>
      </c>
      <c r="B26" s="8">
        <v>2</v>
      </c>
      <c r="C26" s="9">
        <v>24</v>
      </c>
      <c r="D26" s="17">
        <f>21+C26</f>
        <v>45</v>
      </c>
      <c r="E26" s="10">
        <v>4</v>
      </c>
      <c r="F26" s="10">
        <v>2</v>
      </c>
      <c r="G26" s="11">
        <v>21</v>
      </c>
      <c r="H26" s="12">
        <v>34</v>
      </c>
      <c r="I26" s="12">
        <v>33</v>
      </c>
    </row>
    <row r="27" spans="1:9" x14ac:dyDescent="0.25">
      <c r="A27" s="7" t="s">
        <v>30</v>
      </c>
      <c r="B27" s="8">
        <v>12</v>
      </c>
      <c r="C27" s="9">
        <v>88</v>
      </c>
      <c r="D27" s="17">
        <f>95+C27</f>
        <v>183</v>
      </c>
      <c r="E27" s="10">
        <v>21</v>
      </c>
      <c r="F27" s="10">
        <v>4</v>
      </c>
      <c r="G27" s="11">
        <v>78</v>
      </c>
      <c r="H27" s="12">
        <v>4</v>
      </c>
      <c r="I27" s="12">
        <v>10</v>
      </c>
    </row>
    <row r="28" spans="1:9" x14ac:dyDescent="0.25">
      <c r="A28" s="7" t="s">
        <v>31</v>
      </c>
      <c r="B28" s="8">
        <v>3</v>
      </c>
      <c r="C28" s="9">
        <v>16</v>
      </c>
      <c r="D28" s="17">
        <f>14+C28</f>
        <v>30</v>
      </c>
      <c r="E28" s="10">
        <v>25</v>
      </c>
      <c r="F28" s="10">
        <v>3</v>
      </c>
      <c r="G28" s="11">
        <v>55</v>
      </c>
      <c r="H28" s="12">
        <v>63</v>
      </c>
      <c r="I28" s="12">
        <v>109</v>
      </c>
    </row>
    <row r="29" spans="1:9" x14ac:dyDescent="0.25">
      <c r="A29" s="7" t="s">
        <v>32</v>
      </c>
      <c r="B29" s="8">
        <v>3</v>
      </c>
      <c r="C29" s="9">
        <v>53</v>
      </c>
      <c r="D29" s="17">
        <f>34+C29</f>
        <v>87</v>
      </c>
      <c r="E29" s="10">
        <v>15</v>
      </c>
      <c r="F29" s="10">
        <v>1</v>
      </c>
      <c r="G29" s="11">
        <v>65</v>
      </c>
      <c r="H29" s="12">
        <v>4</v>
      </c>
      <c r="I29" s="12">
        <v>9</v>
      </c>
    </row>
    <row r="30" spans="1:9" x14ac:dyDescent="0.25">
      <c r="A30" s="7" t="s">
        <v>33</v>
      </c>
      <c r="B30" s="8">
        <v>2</v>
      </c>
      <c r="C30" s="9">
        <v>22</v>
      </c>
      <c r="D30" s="17">
        <f>25+C30</f>
        <v>47</v>
      </c>
      <c r="E30" s="10">
        <v>13</v>
      </c>
      <c r="F30" s="10">
        <v>0</v>
      </c>
      <c r="G30" s="11">
        <v>40</v>
      </c>
      <c r="H30" s="12">
        <v>0</v>
      </c>
      <c r="I30" s="12">
        <v>0</v>
      </c>
    </row>
    <row r="31" spans="1:9" x14ac:dyDescent="0.25">
      <c r="A31" s="7" t="s">
        <v>34</v>
      </c>
      <c r="B31" s="8">
        <v>2.6</v>
      </c>
      <c r="C31" s="9">
        <v>40</v>
      </c>
      <c r="D31" s="17">
        <f>40+C31</f>
        <v>80</v>
      </c>
      <c r="E31" s="10">
        <v>17</v>
      </c>
      <c r="F31" s="10">
        <v>7</v>
      </c>
      <c r="G31" s="11">
        <v>58</v>
      </c>
      <c r="H31" s="12">
        <v>0</v>
      </c>
      <c r="I31" s="12">
        <v>0</v>
      </c>
    </row>
    <row r="32" spans="1:9" x14ac:dyDescent="0.25">
      <c r="A32" s="7" t="s">
        <v>35</v>
      </c>
      <c r="B32" s="8">
        <v>1.8</v>
      </c>
      <c r="C32" s="9">
        <v>42</v>
      </c>
      <c r="D32" s="17">
        <f>41+C32</f>
        <v>83</v>
      </c>
      <c r="E32" s="10">
        <v>37</v>
      </c>
      <c r="F32" s="10">
        <v>6</v>
      </c>
      <c r="G32" s="11">
        <v>135</v>
      </c>
      <c r="H32" s="12">
        <v>47</v>
      </c>
      <c r="I32" s="12">
        <v>93</v>
      </c>
    </row>
    <row r="33" spans="1:9" x14ac:dyDescent="0.25">
      <c r="A33" s="7" t="s">
        <v>36</v>
      </c>
      <c r="B33" s="8">
        <v>3.6</v>
      </c>
      <c r="C33" s="9">
        <v>38</v>
      </c>
      <c r="D33" s="17">
        <f>21+C33</f>
        <v>59</v>
      </c>
      <c r="E33" s="10">
        <v>21</v>
      </c>
      <c r="F33" s="10">
        <v>7</v>
      </c>
      <c r="G33" s="11">
        <v>60</v>
      </c>
      <c r="H33" s="12">
        <v>0</v>
      </c>
      <c r="I33" s="12">
        <v>0</v>
      </c>
    </row>
  </sheetData>
  <mergeCells count="3">
    <mergeCell ref="E2:G2"/>
    <mergeCell ref="H2:I2"/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2015-03-31T09:25:41Z</dcterms:created>
  <dcterms:modified xsi:type="dcterms:W3CDTF">2015-04-13T14:13:58Z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