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A - Service delivery and management information\Management Information EOS\2025 Month Ends\Website Copies\"/>
    </mc:Choice>
  </mc:AlternateContent>
  <xr:revisionPtr revIDLastSave="0" documentId="13_ncr:1_{74D9B501-C740-4A8D-A261-0C9EEDA99E3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bruary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2" l="1"/>
  <c r="N6" i="2"/>
  <c r="M6" i="2"/>
  <c r="L6" i="2"/>
  <c r="J6" i="2"/>
  <c r="G6" i="2"/>
  <c r="F6" i="2"/>
  <c r="E6" i="2"/>
  <c r="D6" i="2"/>
  <c r="O36" i="2"/>
  <c r="N36" i="2"/>
  <c r="M36" i="2"/>
  <c r="L36" i="2"/>
  <c r="J36" i="2"/>
  <c r="G36" i="2"/>
  <c r="F36" i="2"/>
  <c r="E36" i="2"/>
  <c r="D36" i="2"/>
  <c r="O35" i="2"/>
  <c r="N35" i="2"/>
  <c r="M35" i="2"/>
  <c r="L35" i="2"/>
  <c r="J35" i="2"/>
  <c r="G35" i="2"/>
  <c r="F35" i="2"/>
  <c r="E35" i="2"/>
  <c r="D35" i="2"/>
  <c r="O34" i="2"/>
  <c r="N34" i="2"/>
  <c r="M34" i="2"/>
  <c r="L34" i="2"/>
  <c r="J34" i="2"/>
  <c r="G34" i="2"/>
  <c r="F34" i="2"/>
  <c r="E34" i="2"/>
  <c r="D34" i="2"/>
  <c r="C34" i="2"/>
  <c r="O33" i="2"/>
  <c r="N33" i="2"/>
  <c r="M33" i="2"/>
  <c r="L33" i="2"/>
  <c r="J33" i="2"/>
  <c r="G33" i="2"/>
  <c r="F33" i="2"/>
  <c r="E33" i="2"/>
  <c r="D33" i="2"/>
  <c r="O32" i="2"/>
  <c r="N32" i="2"/>
  <c r="M32" i="2"/>
  <c r="L32" i="2"/>
  <c r="J32" i="2"/>
  <c r="G32" i="2"/>
  <c r="F32" i="2"/>
  <c r="E32" i="2"/>
  <c r="D32" i="2"/>
  <c r="O31" i="2"/>
  <c r="N31" i="2"/>
  <c r="M31" i="2"/>
  <c r="L31" i="2"/>
  <c r="J31" i="2"/>
  <c r="G31" i="2"/>
  <c r="F31" i="2"/>
  <c r="E31" i="2"/>
  <c r="D31" i="2"/>
  <c r="O30" i="2"/>
  <c r="N30" i="2"/>
  <c r="M30" i="2"/>
  <c r="L30" i="2"/>
  <c r="J30" i="2"/>
  <c r="G30" i="2"/>
  <c r="F30" i="2"/>
  <c r="E30" i="2"/>
  <c r="D30" i="2"/>
  <c r="O29" i="2"/>
  <c r="N29" i="2"/>
  <c r="M29" i="2"/>
  <c r="L29" i="2"/>
  <c r="J29" i="2"/>
  <c r="G29" i="2"/>
  <c r="F29" i="2"/>
  <c r="E29" i="2"/>
  <c r="D29" i="2"/>
  <c r="C29" i="2"/>
  <c r="O28" i="2"/>
  <c r="N28" i="2"/>
  <c r="M28" i="2"/>
  <c r="L28" i="2"/>
  <c r="J28" i="2"/>
  <c r="G28" i="2"/>
  <c r="F28" i="2"/>
  <c r="E28" i="2"/>
  <c r="D28" i="2"/>
  <c r="O27" i="2"/>
  <c r="N27" i="2"/>
  <c r="M27" i="2"/>
  <c r="L27" i="2"/>
  <c r="J27" i="2"/>
  <c r="G27" i="2"/>
  <c r="F27" i="2"/>
  <c r="E27" i="2"/>
  <c r="D27" i="2"/>
  <c r="O26" i="2"/>
  <c r="N26" i="2"/>
  <c r="M26" i="2"/>
  <c r="L26" i="2"/>
  <c r="J26" i="2"/>
  <c r="G26" i="2"/>
  <c r="F26" i="2"/>
  <c r="E26" i="2"/>
  <c r="D26" i="2"/>
  <c r="C26" i="2"/>
  <c r="O25" i="2"/>
  <c r="N25" i="2"/>
  <c r="M25" i="2"/>
  <c r="L25" i="2"/>
  <c r="J25" i="2"/>
  <c r="G25" i="2"/>
  <c r="F25" i="2"/>
  <c r="E25" i="2"/>
  <c r="D25" i="2"/>
  <c r="O24" i="2"/>
  <c r="N24" i="2"/>
  <c r="M24" i="2"/>
  <c r="L24" i="2"/>
  <c r="J24" i="2"/>
  <c r="G24" i="2"/>
  <c r="F24" i="2"/>
  <c r="E24" i="2"/>
  <c r="D24" i="2"/>
  <c r="O23" i="2"/>
  <c r="N23" i="2"/>
  <c r="M23" i="2"/>
  <c r="L23" i="2"/>
  <c r="J23" i="2"/>
  <c r="G23" i="2"/>
  <c r="F23" i="2"/>
  <c r="E23" i="2"/>
  <c r="D23" i="2"/>
  <c r="O22" i="2"/>
  <c r="N22" i="2"/>
  <c r="M22" i="2"/>
  <c r="L22" i="2"/>
  <c r="J22" i="2"/>
  <c r="G22" i="2"/>
  <c r="F22" i="2"/>
  <c r="E22" i="2"/>
  <c r="D22" i="2"/>
  <c r="O21" i="2"/>
  <c r="N21" i="2"/>
  <c r="M21" i="2"/>
  <c r="L21" i="2"/>
  <c r="J21" i="2"/>
  <c r="G21" i="2"/>
  <c r="F21" i="2"/>
  <c r="E21" i="2"/>
  <c r="D21" i="2"/>
  <c r="C21" i="2"/>
  <c r="O20" i="2"/>
  <c r="N20" i="2"/>
  <c r="M20" i="2"/>
  <c r="L20" i="2"/>
  <c r="J20" i="2"/>
  <c r="G20" i="2"/>
  <c r="F20" i="2"/>
  <c r="E20" i="2"/>
  <c r="D20" i="2"/>
  <c r="O19" i="2"/>
  <c r="N19" i="2"/>
  <c r="M19" i="2"/>
  <c r="L19" i="2"/>
  <c r="J19" i="2"/>
  <c r="G19" i="2"/>
  <c r="F19" i="2"/>
  <c r="E19" i="2"/>
  <c r="D19" i="2"/>
  <c r="O18" i="2"/>
  <c r="N18" i="2"/>
  <c r="M18" i="2"/>
  <c r="L18" i="2"/>
  <c r="J18" i="2"/>
  <c r="G18" i="2"/>
  <c r="F18" i="2"/>
  <c r="E18" i="2"/>
  <c r="D18" i="2"/>
  <c r="O17" i="2"/>
  <c r="N17" i="2"/>
  <c r="M17" i="2"/>
  <c r="L17" i="2"/>
  <c r="J17" i="2"/>
  <c r="G17" i="2"/>
  <c r="F17" i="2"/>
  <c r="E17" i="2"/>
  <c r="D17" i="2"/>
  <c r="O16" i="2"/>
  <c r="N16" i="2"/>
  <c r="M16" i="2"/>
  <c r="L16" i="2"/>
  <c r="J16" i="2"/>
  <c r="G16" i="2"/>
  <c r="F16" i="2"/>
  <c r="E16" i="2"/>
  <c r="D16" i="2"/>
  <c r="O15" i="2"/>
  <c r="N15" i="2"/>
  <c r="M15" i="2"/>
  <c r="L15" i="2"/>
  <c r="J15" i="2"/>
  <c r="G15" i="2"/>
  <c r="F15" i="2"/>
  <c r="E15" i="2"/>
  <c r="D15" i="2"/>
  <c r="O14" i="2"/>
  <c r="N14" i="2"/>
  <c r="M14" i="2"/>
  <c r="L14" i="2"/>
  <c r="J14" i="2"/>
  <c r="G14" i="2"/>
  <c r="F14" i="2"/>
  <c r="E14" i="2"/>
  <c r="D14" i="2"/>
  <c r="O13" i="2"/>
  <c r="N13" i="2"/>
  <c r="M13" i="2"/>
  <c r="L13" i="2"/>
  <c r="J13" i="2"/>
  <c r="G13" i="2"/>
  <c r="F13" i="2"/>
  <c r="E13" i="2"/>
  <c r="D13" i="2"/>
  <c r="O12" i="2"/>
  <c r="N12" i="2"/>
  <c r="M12" i="2"/>
  <c r="L12" i="2"/>
  <c r="J12" i="2"/>
  <c r="G12" i="2"/>
  <c r="F12" i="2"/>
  <c r="E12" i="2"/>
  <c r="D12" i="2"/>
  <c r="O11" i="2"/>
  <c r="N11" i="2"/>
  <c r="M11" i="2"/>
  <c r="L11" i="2"/>
  <c r="J11" i="2"/>
  <c r="G11" i="2"/>
  <c r="F11" i="2"/>
  <c r="E11" i="2"/>
  <c r="D11" i="2"/>
  <c r="O10" i="2"/>
  <c r="N10" i="2"/>
  <c r="M10" i="2"/>
  <c r="L10" i="2"/>
  <c r="J10" i="2"/>
  <c r="G10" i="2"/>
  <c r="F10" i="2"/>
  <c r="E10" i="2"/>
  <c r="D10" i="2"/>
  <c r="O9" i="2"/>
  <c r="N9" i="2"/>
  <c r="M9" i="2"/>
  <c r="L9" i="2"/>
  <c r="J9" i="2"/>
  <c r="G9" i="2"/>
  <c r="F9" i="2"/>
  <c r="E9" i="2"/>
  <c r="D9" i="2"/>
  <c r="O8" i="2"/>
  <c r="N8" i="2"/>
  <c r="M8" i="2"/>
  <c r="L8" i="2"/>
  <c r="J8" i="2"/>
  <c r="G8" i="2"/>
  <c r="F8" i="2"/>
  <c r="E8" i="2"/>
  <c r="D8" i="2"/>
  <c r="O7" i="2"/>
  <c r="N7" i="2"/>
  <c r="M7" i="2"/>
  <c r="L7" i="2"/>
  <c r="J7" i="2"/>
  <c r="G7" i="2"/>
  <c r="F7" i="2"/>
  <c r="E7" i="2"/>
  <c r="D7" i="2"/>
  <c r="C36" i="2"/>
  <c r="C35" i="2"/>
  <c r="C33" i="2"/>
  <c r="C32" i="2"/>
  <c r="C31" i="2"/>
  <c r="C30" i="2"/>
  <c r="C28" i="2"/>
  <c r="C27" i="2"/>
  <c r="C25" i="2"/>
  <c r="C24" i="2"/>
  <c r="C23" i="2"/>
  <c r="C22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K7" i="2" l="1"/>
  <c r="K10" i="2"/>
  <c r="K11" i="2"/>
  <c r="K12" i="2"/>
  <c r="K13" i="2"/>
  <c r="K14" i="2"/>
  <c r="K15" i="2"/>
  <c r="K16" i="2"/>
  <c r="K17" i="2"/>
  <c r="K18" i="2"/>
  <c r="K20" i="2"/>
  <c r="K21" i="2"/>
  <c r="K22" i="2"/>
  <c r="K23" i="2"/>
  <c r="K25" i="2"/>
  <c r="K26" i="2"/>
  <c r="K27" i="2"/>
  <c r="K28" i="2"/>
  <c r="K29" i="2"/>
  <c r="K31" i="2"/>
  <c r="K32" i="2"/>
  <c r="K33" i="2"/>
  <c r="K34" i="2"/>
  <c r="K35" i="2"/>
  <c r="K36" i="2"/>
  <c r="K19" i="2" l="1"/>
  <c r="K30" i="2"/>
  <c r="K24" i="2"/>
  <c r="K8" i="2"/>
  <c r="K9" i="2"/>
  <c r="I7" i="2"/>
  <c r="I8" i="2"/>
  <c r="I9" i="2"/>
  <c r="I10" i="2"/>
  <c r="I11" i="2"/>
  <c r="I12" i="2"/>
  <c r="I13" i="2"/>
  <c r="I14" i="2"/>
  <c r="I15" i="2"/>
  <c r="I16" i="2"/>
  <c r="I17" i="2"/>
  <c r="I18" i="2"/>
  <c r="I20" i="2"/>
  <c r="I21" i="2"/>
  <c r="I22" i="2"/>
  <c r="I25" i="2"/>
  <c r="I26" i="2"/>
  <c r="I27" i="2"/>
  <c r="I28" i="2"/>
  <c r="I29" i="2"/>
  <c r="I30" i="2"/>
  <c r="I31" i="2"/>
  <c r="I32" i="2"/>
  <c r="I33" i="2"/>
  <c r="I34" i="2"/>
  <c r="I35" i="2"/>
  <c r="I3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I19" i="2" l="1"/>
  <c r="I24" i="2"/>
  <c r="K6" i="2" l="1"/>
  <c r="H6" i="2"/>
  <c r="I6" i="2"/>
</calcChain>
</file>

<file path=xl/sharedStrings.xml><?xml version="1.0" encoding="utf-8"?>
<sst xmlns="http://schemas.openxmlformats.org/spreadsheetml/2006/main" count="53" uniqueCount="50">
  <si>
    <t>Management Information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</si>
  <si>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</si>
  <si>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</si>
  <si>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</si>
  <si>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Law Centre</t>
  </si>
  <si>
    <t>YTD</t>
  </si>
  <si>
    <t>Max Waiting Time (wks)</t>
  </si>
  <si>
    <t>Priority</t>
  </si>
  <si>
    <t>Numbers Waiting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</si>
  <si>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</si>
  <si>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</si>
  <si>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</si>
  <si>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</si>
  <si>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</si>
  <si>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</si>
  <si>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</si>
  <si>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</si>
  <si>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</si>
  <si>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</si>
  <si>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</si>
  <si>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</si>
  <si>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</si>
  <si>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</si>
  <si>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</si>
  <si>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</si>
  <si>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</si>
  <si>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</si>
  <si>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</si>
  <si>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</si>
  <si>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</si>
  <si>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</si>
  <si>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</si>
  <si>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</si>
  <si>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</si>
  <si>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</si>
  <si>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</si>
  <si>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</si>
  <si>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</si>
  <si>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</si>
  <si>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District Court Private Family Law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</si>
  <si>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</si>
  <si>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</si>
  <si>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</si>
  <si>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</si>
  <si>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</si>
  <si>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No of solicitors</t>
  </si>
  <si>
    <t>Ballymun</t>
  </si>
  <si>
    <t>As at 28th February 2025</t>
  </si>
  <si>
    <t>Assisted Decision Making Capacity Act</t>
  </si>
  <si>
    <t>Minceir Traveller Support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</si>
</sst>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b/>
      <vertAlign val="superscript"/>
      <sz val="12"/>
      <color indexed="8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7">
    <xf numFmtId="0" fontId="0" fillId="0" borderId="0"/>
    <xf numFmtId="0" fontId="9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73">
    <xf numFmtId="0" fontId="0" fillId="0" borderId="0" xfId="0"/>
    <xf numFmtId="0" fontId="1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3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Border="1"/>
    <xf numFmtId="0" fontId="5" fillId="0" borderId="0" xfId="0" applyFont="1"/>
    <xf numFmtId="0" fontId="7" fillId="2" borderId="5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6" xfId="0" applyFont="1" applyFill="1" applyBorder="1" applyAlignment="1" applyProtection="1">
      <alignment horizontal="center" vertical="top" wrapText="1" readingOrder="1"/>
      <protection locked="0"/>
    </xf>
    <xf numFmtId="0" fontId="7" fillId="4" borderId="6" xfId="0" applyFont="1" applyFill="1" applyBorder="1" applyAlignment="1" applyProtection="1">
      <alignment horizontal="center" vertical="top" wrapText="1" readingOrder="1"/>
      <protection locked="0"/>
    </xf>
    <xf numFmtId="0" fontId="8" fillId="5" borderId="6" xfId="0" applyFont="1" applyFill="1" applyBorder="1" applyAlignment="1">
      <alignment horizontal="center"/>
    </xf>
    <xf numFmtId="0" fontId="7" fillId="6" borderId="6" xfId="0" applyFont="1" applyFill="1" applyBorder="1" applyAlignment="1" applyProtection="1">
      <alignment horizontal="center" vertical="top" wrapText="1" readingOrder="1"/>
      <protection locked="0"/>
    </xf>
    <xf numFmtId="0" fontId="7" fillId="7" borderId="6" xfId="0" applyFont="1" applyFill="1" applyBorder="1" applyAlignment="1" applyProtection="1">
      <alignment horizontal="center" vertical="top" wrapText="1" readingOrder="1"/>
      <protection locked="0"/>
    </xf>
    <xf numFmtId="0" fontId="7" fillId="2" borderId="7" xfId="0" applyFont="1" applyFill="1" applyBorder="1" applyAlignment="1" applyProtection="1">
      <alignment horizontal="left" vertical="center" wrapText="1" indent="1" readingOrder="1"/>
      <protection locked="0"/>
    </xf>
    <xf numFmtId="0" fontId="10" fillId="0" borderId="0" xfId="0" applyFont="1"/>
    <xf numFmtId="0" fontId="8" fillId="5" borderId="8" xfId="0" applyFont="1" applyFill="1" applyBorder="1" applyAlignment="1">
      <alignment horizontal="center"/>
    </xf>
    <xf numFmtId="0" fontId="6" fillId="3" borderId="4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vertical="center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6" fillId="2" borderId="4" xfId="0" applyFont="1" applyFill="1" applyBorder="1" applyAlignment="1" applyProtection="1">
      <alignment horizontal="center" vertical="center" wrapText="1" readingOrder="1"/>
      <protection locked="0"/>
    </xf>
    <xf numFmtId="0" fontId="7" fillId="3" borderId="9" xfId="0" applyFont="1" applyFill="1" applyBorder="1" applyAlignment="1" applyProtection="1">
      <alignment horizontal="center" vertical="top" wrapText="1" readingOrder="1"/>
      <protection locked="0"/>
    </xf>
    <xf numFmtId="0" fontId="1" fillId="2" borderId="10" xfId="0" applyFont="1" applyFill="1" applyBorder="1" applyAlignment="1">
      <alignment vertical="center"/>
    </xf>
    <xf numFmtId="0" fontId="7" fillId="7" borderId="11" xfId="0" applyFont="1" applyFill="1" applyBorder="1" applyAlignment="1" applyProtection="1">
      <alignment horizontal="center" vertical="top" wrapText="1" readingOrder="1"/>
      <protection locked="0"/>
    </xf>
    <xf numFmtId="0" fontId="7" fillId="3" borderId="6" xfId="0" applyFont="1" applyFill="1" applyBorder="1" applyAlignment="1" applyProtection="1">
      <alignment horizontal="center" vertical="center" wrapText="1" readingOrder="1"/>
      <protection locked="0"/>
    </xf>
    <xf numFmtId="0" fontId="7" fillId="4" borderId="6" xfId="0" applyFont="1" applyFill="1" applyBorder="1" applyAlignment="1" applyProtection="1">
      <alignment horizontal="center" vertical="center" wrapText="1" readingOrder="1"/>
      <protection locked="0"/>
    </xf>
    <xf numFmtId="0" fontId="7" fillId="6" borderId="6" xfId="0" applyFont="1" applyFill="1" applyBorder="1" applyAlignment="1" applyProtection="1">
      <alignment horizontal="center" vertical="center" wrapText="1" readingOrder="1"/>
      <protection locked="0"/>
    </xf>
    <xf numFmtId="0" fontId="7" fillId="7" borderId="6" xfId="0" applyFont="1" applyFill="1" applyBorder="1" applyAlignment="1" applyProtection="1">
      <alignment horizontal="center" vertical="center" wrapText="1" readingOrder="1"/>
      <protection locked="0"/>
    </xf>
    <xf numFmtId="0" fontId="8" fillId="5" borderId="6" xfId="0" applyFont="1" applyFill="1" applyBorder="1" applyAlignment="1">
      <alignment horizontal="center" vertical="center"/>
    </xf>
    <xf numFmtId="0" fontId="7" fillId="6" borderId="8" xfId="0" applyFont="1" applyFill="1" applyBorder="1" applyAlignment="1" applyProtection="1">
      <alignment horizontal="center" vertical="top" wrapText="1" readingOrder="1"/>
      <protection locked="0"/>
    </xf>
    <xf numFmtId="0" fontId="7" fillId="7" borderId="8" xfId="0" applyFont="1" applyFill="1" applyBorder="1" applyAlignment="1" applyProtection="1">
      <alignment horizontal="center" vertical="top" wrapText="1" readingOrder="1"/>
      <protection locked="0"/>
    </xf>
    <xf numFmtId="0" fontId="6" fillId="3" borderId="0" xfId="0" applyFont="1" applyFill="1" applyBorder="1" applyAlignment="1" applyProtection="1">
      <alignment horizontal="center" vertical="center" wrapText="1" readingOrder="1"/>
      <protection locked="0"/>
    </xf>
    <xf numFmtId="0" fontId="7" fillId="7" borderId="12" xfId="0" applyFont="1" applyFill="1" applyBorder="1" applyAlignment="1" applyProtection="1">
      <alignment horizontal="center" vertical="top" wrapText="1" readingOrder="1"/>
      <protection locked="0"/>
    </xf>
    <xf numFmtId="0" fontId="7" fillId="7" borderId="13" xfId="0" applyFont="1" applyFill="1" applyBorder="1" applyAlignment="1" applyProtection="1">
      <alignment horizontal="center" vertical="top" wrapText="1" readingOrder="1"/>
      <protection locked="0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0" fontId="7" fillId="7" borderId="15" xfId="0" applyFont="1" applyFill="1" applyBorder="1" applyAlignment="1" applyProtection="1">
      <alignment horizontal="center" vertical="top" wrapText="1" readingOrder="1"/>
      <protection locked="0"/>
    </xf>
    <xf numFmtId="0" fontId="7" fillId="7" borderId="16" xfId="0" applyFont="1" applyFill="1" applyBorder="1" applyAlignment="1" applyProtection="1">
      <alignment horizontal="center" vertical="top" wrapText="1" readingOrder="1"/>
      <protection locked="0"/>
    </xf>
    <xf numFmtId="0" fontId="7" fillId="7" borderId="17" xfId="0" applyFont="1" applyFill="1" applyBorder="1" applyAlignment="1" applyProtection="1">
      <alignment horizontal="center" vertical="top" wrapText="1" readingOrder="1"/>
      <protection locked="0"/>
    </xf>
    <xf numFmtId="0" fontId="7" fillId="7" borderId="18" xfId="0" applyFont="1" applyFill="1" applyBorder="1" applyAlignment="1" applyProtection="1">
      <alignment horizontal="center" vertical="top" wrapText="1" readingOrder="1"/>
      <protection locked="0"/>
    </xf>
    <xf numFmtId="0" fontId="6" fillId="7" borderId="14" xfId="0" applyFont="1" applyFill="1" applyBorder="1" applyAlignment="1" applyProtection="1">
      <alignment horizontal="center" vertical="center" wrapText="1" readingOrder="1"/>
      <protection locked="0"/>
    </xf>
    <xf numFmtId="0" fontId="1" fillId="2" borderId="20" xfId="0" applyFont="1" applyFill="1" applyBorder="1" applyAlignment="1">
      <alignment vertical="center"/>
    </xf>
    <xf numFmtId="0" fontId="7" fillId="3" borderId="8" xfId="0" applyFont="1" applyFill="1" applyBorder="1" applyAlignment="1" applyProtection="1">
      <alignment horizontal="center" vertical="top" wrapText="1" readingOrder="1"/>
      <protection locked="0"/>
    </xf>
    <xf numFmtId="0" fontId="7" fillId="4" borderId="8" xfId="0" applyFont="1" applyFill="1" applyBorder="1" applyAlignment="1" applyProtection="1">
      <alignment horizontal="center" vertical="top" wrapText="1" readingOrder="1"/>
      <protection locked="0"/>
    </xf>
    <xf numFmtId="0" fontId="6" fillId="2" borderId="3" xfId="0" applyFont="1" applyFill="1" applyBorder="1" applyAlignment="1" applyProtection="1">
      <alignment horizontal="center" vertical="center" wrapText="1" readingOrder="1"/>
      <protection locked="0"/>
    </xf>
    <xf numFmtId="0" fontId="7" fillId="2" borderId="22" xfId="0" applyFont="1" applyFill="1" applyBorder="1" applyAlignment="1" applyProtection="1">
      <alignment horizontal="left" vertical="center" wrapText="1" indent="1" readingOrder="1"/>
      <protection locked="0"/>
    </xf>
    <xf numFmtId="0" fontId="7" fillId="4" borderId="21" xfId="0" applyFont="1" applyFill="1" applyBorder="1" applyAlignment="1" applyProtection="1">
      <alignment horizontal="center" vertical="top" wrapText="1" readingOrder="1"/>
      <protection locked="0"/>
    </xf>
    <xf numFmtId="0" fontId="8" fillId="5" borderId="21" xfId="0" applyFont="1" applyFill="1" applyBorder="1" applyAlignment="1">
      <alignment horizontal="center"/>
    </xf>
    <xf numFmtId="0" fontId="7" fillId="6" borderId="21" xfId="0" applyFont="1" applyFill="1" applyBorder="1" applyAlignment="1" applyProtection="1">
      <alignment horizontal="center" vertical="top" wrapText="1" readingOrder="1"/>
      <protection locked="0"/>
    </xf>
    <xf numFmtId="0" fontId="7" fillId="7" borderId="21" xfId="0" applyFont="1" applyFill="1" applyBorder="1" applyAlignment="1" applyProtection="1">
      <alignment horizontal="center" vertical="top" wrapText="1" readingOrder="1"/>
      <protection locked="0"/>
    </xf>
    <xf numFmtId="0" fontId="6" fillId="4" borderId="19" xfId="0" applyFont="1" applyFill="1" applyBorder="1" applyAlignment="1" applyProtection="1">
      <alignment horizontal="center" vertical="center" wrapText="1" readingOrder="1"/>
      <protection locked="0"/>
    </xf>
    <xf numFmtId="0" fontId="6" fillId="5" borderId="19" xfId="0" applyFont="1" applyFill="1" applyBorder="1" applyAlignment="1" applyProtection="1">
      <alignment horizontal="center" vertical="center" wrapText="1" readingOrder="1"/>
      <protection locked="0"/>
    </xf>
    <xf numFmtId="0" fontId="6" fillId="6" borderId="19" xfId="0" applyFont="1" applyFill="1" applyBorder="1" applyAlignment="1" applyProtection="1">
      <alignment horizontal="center" vertical="center" wrapText="1" readingOrder="1"/>
      <protection locked="0"/>
    </xf>
    <xf numFmtId="0" fontId="6" fillId="7" borderId="19" xfId="0" applyFont="1" applyFill="1" applyBorder="1" applyAlignment="1" applyProtection="1">
      <alignment horizontal="center" vertical="center" wrapText="1" readingOrder="1"/>
      <protection locked="0"/>
    </xf>
    <xf numFmtId="0" fontId="7" fillId="7" borderId="23" xfId="0" applyFont="1" applyFill="1" applyBorder="1" applyAlignment="1" applyProtection="1">
      <alignment horizontal="center" vertical="top" wrapText="1" readingOrder="1"/>
      <protection locked="0"/>
    </xf>
    <xf numFmtId="0" fontId="7" fillId="7" borderId="18" xfId="0" applyFont="1" applyFill="1" applyBorder="1" applyAlignment="1" applyProtection="1">
      <alignment horizontal="center" vertical="center" wrapText="1" readingOrder="1"/>
      <protection locked="0"/>
    </xf>
    <xf numFmtId="0" fontId="0" fillId="0" borderId="2" xfId="0" applyBorder="1"/>
    <xf numFmtId="164" fontId="8" fillId="2" borderId="9" xfId="0" applyNumberFormat="1" applyFont="1" applyFill="1" applyBorder="1" applyAlignment="1">
      <alignment horizontal="center"/>
    </xf>
    <xf numFmtId="164" fontId="8" fillId="2" borderId="21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10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</cellXfs>
  <cellStyles count="7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5%20Month%20Ends/Months%20Ends%20Summary%20Sheets%202025/Annual%20Total%20Sheet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ADMCA"/>
      <sheetName val="Web Stats"/>
    </sheetNames>
    <sheetDataSet>
      <sheetData sheetId="0"/>
      <sheetData sheetId="1"/>
      <sheetData sheetId="2">
        <row r="4">
          <cell r="C4">
            <v>29</v>
          </cell>
          <cell r="D4">
            <v>27</v>
          </cell>
        </row>
        <row r="5">
          <cell r="C5">
            <v>61</v>
          </cell>
          <cell r="D5">
            <v>24</v>
          </cell>
        </row>
        <row r="6">
          <cell r="C6">
            <v>8</v>
          </cell>
          <cell r="D6">
            <v>8</v>
          </cell>
        </row>
        <row r="7">
          <cell r="C7">
            <v>23</v>
          </cell>
          <cell r="D7">
            <v>30</v>
          </cell>
        </row>
        <row r="8">
          <cell r="C8">
            <v>11</v>
          </cell>
          <cell r="D8">
            <v>18</v>
          </cell>
        </row>
        <row r="10">
          <cell r="C10">
            <v>19</v>
          </cell>
          <cell r="D10">
            <v>13</v>
          </cell>
        </row>
        <row r="11">
          <cell r="C11">
            <v>129</v>
          </cell>
          <cell r="D11">
            <v>125</v>
          </cell>
        </row>
        <row r="12">
          <cell r="C12">
            <v>61</v>
          </cell>
          <cell r="D12">
            <v>58</v>
          </cell>
        </row>
        <row r="14">
          <cell r="C14">
            <v>42</v>
          </cell>
          <cell r="D14">
            <v>34</v>
          </cell>
        </row>
        <row r="15">
          <cell r="C15">
            <v>32</v>
          </cell>
          <cell r="D15">
            <v>44</v>
          </cell>
        </row>
        <row r="16">
          <cell r="C16">
            <v>29</v>
          </cell>
          <cell r="D16">
            <v>39</v>
          </cell>
        </row>
        <row r="17">
          <cell r="C17">
            <v>113</v>
          </cell>
          <cell r="D17">
            <v>76</v>
          </cell>
        </row>
        <row r="18">
          <cell r="C18">
            <v>37</v>
          </cell>
          <cell r="D18">
            <v>29</v>
          </cell>
        </row>
        <row r="19">
          <cell r="C19">
            <v>14</v>
          </cell>
          <cell r="D19">
            <v>15</v>
          </cell>
        </row>
        <row r="20">
          <cell r="C20">
            <v>32</v>
          </cell>
          <cell r="D20">
            <v>26</v>
          </cell>
        </row>
        <row r="21">
          <cell r="C21">
            <v>41</v>
          </cell>
          <cell r="D21">
            <v>48</v>
          </cell>
        </row>
        <row r="22">
          <cell r="C22">
            <v>85</v>
          </cell>
          <cell r="D22">
            <v>0</v>
          </cell>
        </row>
        <row r="23">
          <cell r="C23">
            <v>29</v>
          </cell>
          <cell r="D23">
            <v>56</v>
          </cell>
        </row>
        <row r="24">
          <cell r="C24">
            <v>46</v>
          </cell>
          <cell r="D24">
            <v>61</v>
          </cell>
        </row>
        <row r="25">
          <cell r="C25">
            <v>8</v>
          </cell>
          <cell r="D25">
            <v>7</v>
          </cell>
        </row>
        <row r="26">
          <cell r="C26">
            <v>9</v>
          </cell>
          <cell r="D26">
            <v>19</v>
          </cell>
        </row>
        <row r="28">
          <cell r="C28">
            <v>40</v>
          </cell>
          <cell r="D28">
            <v>59</v>
          </cell>
        </row>
        <row r="29">
          <cell r="C29">
            <v>40</v>
          </cell>
          <cell r="D29">
            <v>32</v>
          </cell>
        </row>
        <row r="30">
          <cell r="C30">
            <v>26</v>
          </cell>
          <cell r="D30">
            <v>14</v>
          </cell>
        </row>
        <row r="31">
          <cell r="C31">
            <v>19</v>
          </cell>
          <cell r="D31">
            <v>21</v>
          </cell>
        </row>
        <row r="32">
          <cell r="C32">
            <v>19</v>
          </cell>
          <cell r="D32">
            <v>24</v>
          </cell>
        </row>
        <row r="33">
          <cell r="C33">
            <v>39</v>
          </cell>
          <cell r="D33">
            <v>28</v>
          </cell>
        </row>
        <row r="34">
          <cell r="C34">
            <v>646</v>
          </cell>
          <cell r="D34">
            <v>579</v>
          </cell>
        </row>
        <row r="35">
          <cell r="C35">
            <v>18</v>
          </cell>
          <cell r="D35">
            <v>12</v>
          </cell>
        </row>
        <row r="36">
          <cell r="C36">
            <v>53</v>
          </cell>
          <cell r="D36">
            <v>55</v>
          </cell>
        </row>
        <row r="37">
          <cell r="C37">
            <v>24</v>
          </cell>
          <cell r="D37">
            <v>12</v>
          </cell>
        </row>
        <row r="38">
          <cell r="C38">
            <v>33</v>
          </cell>
          <cell r="D38">
            <v>41</v>
          </cell>
        </row>
        <row r="39">
          <cell r="C39">
            <v>41</v>
          </cell>
          <cell r="D39">
            <v>22</v>
          </cell>
        </row>
        <row r="40">
          <cell r="C40">
            <v>40</v>
          </cell>
          <cell r="D40">
            <v>39</v>
          </cell>
        </row>
      </sheetData>
      <sheetData sheetId="3">
        <row r="4">
          <cell r="D4">
            <v>3</v>
          </cell>
        </row>
        <row r="5">
          <cell r="D5">
            <v>19</v>
          </cell>
        </row>
        <row r="6">
          <cell r="D6">
            <v>12</v>
          </cell>
        </row>
        <row r="7">
          <cell r="D7">
            <v>26</v>
          </cell>
        </row>
        <row r="8">
          <cell r="D8">
            <v>30</v>
          </cell>
        </row>
        <row r="10">
          <cell r="D10">
            <v>15</v>
          </cell>
        </row>
        <row r="11">
          <cell r="D11">
            <v>17</v>
          </cell>
        </row>
        <row r="12">
          <cell r="D12">
            <v>12</v>
          </cell>
        </row>
        <row r="14">
          <cell r="D14">
            <v>0</v>
          </cell>
        </row>
        <row r="15">
          <cell r="D15">
            <v>14</v>
          </cell>
        </row>
        <row r="16">
          <cell r="D16">
            <v>20</v>
          </cell>
        </row>
        <row r="17">
          <cell r="D17">
            <v>8</v>
          </cell>
        </row>
        <row r="18">
          <cell r="D18">
            <v>24</v>
          </cell>
        </row>
        <row r="19">
          <cell r="D19">
            <v>31</v>
          </cell>
        </row>
        <row r="20">
          <cell r="D20">
            <v>21</v>
          </cell>
        </row>
        <row r="21">
          <cell r="D21">
            <v>4</v>
          </cell>
        </row>
        <row r="22">
          <cell r="D22">
            <v>26</v>
          </cell>
        </row>
        <row r="23">
          <cell r="D23">
            <v>37</v>
          </cell>
        </row>
        <row r="24">
          <cell r="D24">
            <v>25</v>
          </cell>
        </row>
        <row r="25">
          <cell r="D25">
            <v>7</v>
          </cell>
        </row>
        <row r="26">
          <cell r="D26">
            <v>3</v>
          </cell>
        </row>
        <row r="28">
          <cell r="D28">
            <v>17</v>
          </cell>
        </row>
        <row r="29">
          <cell r="D29">
            <v>7</v>
          </cell>
        </row>
        <row r="30">
          <cell r="D30">
            <v>21</v>
          </cell>
        </row>
        <row r="31">
          <cell r="D31">
            <v>39</v>
          </cell>
        </row>
        <row r="32">
          <cell r="D32">
            <v>46</v>
          </cell>
        </row>
        <row r="33">
          <cell r="D33">
            <v>20</v>
          </cell>
        </row>
        <row r="35">
          <cell r="D35">
            <v>34</v>
          </cell>
        </row>
        <row r="36">
          <cell r="D36">
            <v>11</v>
          </cell>
        </row>
        <row r="37">
          <cell r="D37">
            <v>11</v>
          </cell>
        </row>
        <row r="38">
          <cell r="D38">
            <v>27</v>
          </cell>
        </row>
        <row r="39">
          <cell r="D39">
            <v>10</v>
          </cell>
        </row>
        <row r="40">
          <cell r="D40">
            <v>27</v>
          </cell>
        </row>
      </sheetData>
      <sheetData sheetId="4">
        <row r="4">
          <cell r="D4">
            <v>3</v>
          </cell>
        </row>
        <row r="5">
          <cell r="D5">
            <v>2</v>
          </cell>
        </row>
        <row r="6">
          <cell r="D6">
            <v>0</v>
          </cell>
        </row>
        <row r="7">
          <cell r="D7">
            <v>6</v>
          </cell>
        </row>
        <row r="8">
          <cell r="D8">
            <v>4</v>
          </cell>
        </row>
        <row r="10">
          <cell r="D10">
            <v>0</v>
          </cell>
        </row>
        <row r="11">
          <cell r="D11">
            <v>2</v>
          </cell>
        </row>
        <row r="12">
          <cell r="D12">
            <v>11</v>
          </cell>
        </row>
        <row r="14">
          <cell r="D14">
            <v>3</v>
          </cell>
        </row>
        <row r="15">
          <cell r="D15">
            <v>3</v>
          </cell>
        </row>
        <row r="16">
          <cell r="D16">
            <v>2</v>
          </cell>
        </row>
        <row r="17">
          <cell r="D17">
            <v>0</v>
          </cell>
        </row>
        <row r="18">
          <cell r="D18">
            <v>9</v>
          </cell>
        </row>
        <row r="19">
          <cell r="D19">
            <v>0</v>
          </cell>
        </row>
        <row r="20">
          <cell r="D20">
            <v>3</v>
          </cell>
        </row>
        <row r="21">
          <cell r="D21">
            <v>0</v>
          </cell>
        </row>
        <row r="22">
          <cell r="D22">
            <v>13</v>
          </cell>
        </row>
        <row r="23">
          <cell r="D23">
            <v>7</v>
          </cell>
        </row>
        <row r="24">
          <cell r="D24">
            <v>1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5</v>
          </cell>
        </row>
        <row r="29">
          <cell r="D29">
            <v>5</v>
          </cell>
        </row>
        <row r="30">
          <cell r="D30">
            <v>1</v>
          </cell>
        </row>
        <row r="31">
          <cell r="D31">
            <v>5</v>
          </cell>
        </row>
        <row r="32">
          <cell r="D32">
            <v>12</v>
          </cell>
        </row>
        <row r="33">
          <cell r="D33">
            <v>1</v>
          </cell>
        </row>
        <row r="35">
          <cell r="D35">
            <v>0</v>
          </cell>
        </row>
        <row r="36">
          <cell r="D36">
            <v>6</v>
          </cell>
        </row>
        <row r="37">
          <cell r="D37">
            <v>0</v>
          </cell>
        </row>
        <row r="38">
          <cell r="D38">
            <v>4</v>
          </cell>
        </row>
        <row r="39">
          <cell r="D39">
            <v>0</v>
          </cell>
        </row>
        <row r="40">
          <cell r="D40">
            <v>3</v>
          </cell>
        </row>
      </sheetData>
      <sheetData sheetId="5">
        <row r="4">
          <cell r="D4">
            <v>7</v>
          </cell>
        </row>
        <row r="5">
          <cell r="D5">
            <v>50</v>
          </cell>
        </row>
        <row r="6">
          <cell r="D6">
            <v>13</v>
          </cell>
        </row>
        <row r="7">
          <cell r="D7">
            <v>52</v>
          </cell>
        </row>
        <row r="8">
          <cell r="D8">
            <v>66</v>
          </cell>
        </row>
        <row r="10">
          <cell r="D10">
            <v>30</v>
          </cell>
        </row>
        <row r="11">
          <cell r="D11">
            <v>68</v>
          </cell>
        </row>
        <row r="12">
          <cell r="D12">
            <v>34</v>
          </cell>
        </row>
        <row r="14">
          <cell r="D14">
            <v>11</v>
          </cell>
        </row>
        <row r="15">
          <cell r="D15">
            <v>27</v>
          </cell>
        </row>
        <row r="16">
          <cell r="D16">
            <v>40</v>
          </cell>
        </row>
        <row r="17">
          <cell r="D17">
            <v>10</v>
          </cell>
        </row>
        <row r="18">
          <cell r="D18">
            <v>77</v>
          </cell>
        </row>
        <row r="19">
          <cell r="D19">
            <v>13</v>
          </cell>
        </row>
        <row r="20">
          <cell r="D20">
            <v>26</v>
          </cell>
        </row>
        <row r="21">
          <cell r="D21">
            <v>18</v>
          </cell>
        </row>
        <row r="22">
          <cell r="D22">
            <v>92</v>
          </cell>
        </row>
        <row r="23">
          <cell r="D23">
            <v>53</v>
          </cell>
        </row>
        <row r="24">
          <cell r="D24">
            <v>22</v>
          </cell>
        </row>
        <row r="25">
          <cell r="D25">
            <v>4</v>
          </cell>
        </row>
        <row r="26">
          <cell r="D26">
            <v>5</v>
          </cell>
        </row>
        <row r="28">
          <cell r="D28">
            <v>50</v>
          </cell>
        </row>
        <row r="29">
          <cell r="D29">
            <v>18</v>
          </cell>
        </row>
        <row r="30">
          <cell r="D30">
            <v>11</v>
          </cell>
        </row>
        <row r="31">
          <cell r="D31">
            <v>32</v>
          </cell>
        </row>
        <row r="32">
          <cell r="D32">
            <v>126</v>
          </cell>
        </row>
        <row r="33">
          <cell r="D33">
            <v>47</v>
          </cell>
        </row>
        <row r="35">
          <cell r="D35">
            <v>52</v>
          </cell>
        </row>
        <row r="36">
          <cell r="D36">
            <v>23</v>
          </cell>
        </row>
        <row r="37">
          <cell r="D37">
            <v>15</v>
          </cell>
        </row>
        <row r="38">
          <cell r="D38">
            <v>42</v>
          </cell>
        </row>
        <row r="39">
          <cell r="D39">
            <v>15</v>
          </cell>
        </row>
        <row r="40">
          <cell r="D40">
            <v>43</v>
          </cell>
        </row>
      </sheetData>
      <sheetData sheetId="6"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4">
          <cell r="D14">
            <v>0</v>
          </cell>
        </row>
        <row r="15">
          <cell r="D15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</sheetData>
      <sheetData sheetId="7"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4">
          <cell r="D14">
            <v>0</v>
          </cell>
        </row>
        <row r="15">
          <cell r="D15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</sheetData>
      <sheetData sheetId="8">
        <row r="4">
          <cell r="C4">
            <v>5</v>
          </cell>
          <cell r="D4">
            <v>14</v>
          </cell>
        </row>
        <row r="5">
          <cell r="C5">
            <v>10</v>
          </cell>
          <cell r="D5">
            <v>16</v>
          </cell>
        </row>
        <row r="6">
          <cell r="C6">
            <v>2</v>
          </cell>
          <cell r="D6">
            <v>0</v>
          </cell>
        </row>
        <row r="7">
          <cell r="C7">
            <v>22</v>
          </cell>
          <cell r="D7">
            <v>17</v>
          </cell>
        </row>
        <row r="8">
          <cell r="C8">
            <v>5</v>
          </cell>
          <cell r="D8">
            <v>2</v>
          </cell>
        </row>
        <row r="10">
          <cell r="C10">
            <v>18</v>
          </cell>
          <cell r="D10">
            <v>7</v>
          </cell>
        </row>
        <row r="11">
          <cell r="C11">
            <v>51</v>
          </cell>
          <cell r="D11">
            <v>67</v>
          </cell>
        </row>
        <row r="12">
          <cell r="C12">
            <v>32</v>
          </cell>
          <cell r="D12">
            <v>24</v>
          </cell>
        </row>
        <row r="14">
          <cell r="C14">
            <v>10</v>
          </cell>
          <cell r="D14">
            <v>14</v>
          </cell>
        </row>
        <row r="15">
          <cell r="C15">
            <v>14</v>
          </cell>
          <cell r="D15">
            <v>20</v>
          </cell>
        </row>
        <row r="16">
          <cell r="C16">
            <v>23</v>
          </cell>
          <cell r="D16">
            <v>24</v>
          </cell>
        </row>
        <row r="17">
          <cell r="C17">
            <v>111</v>
          </cell>
          <cell r="D17">
            <v>66</v>
          </cell>
        </row>
        <row r="18">
          <cell r="C18">
            <v>27</v>
          </cell>
          <cell r="D18">
            <v>12</v>
          </cell>
        </row>
        <row r="19">
          <cell r="C19">
            <v>6</v>
          </cell>
          <cell r="D19">
            <v>8</v>
          </cell>
        </row>
        <row r="20">
          <cell r="C20">
            <v>9</v>
          </cell>
          <cell r="D20">
            <v>1</v>
          </cell>
        </row>
        <row r="21">
          <cell r="C21">
            <v>15</v>
          </cell>
          <cell r="D21">
            <v>17</v>
          </cell>
        </row>
        <row r="22">
          <cell r="C22">
            <v>24</v>
          </cell>
          <cell r="D22">
            <v>27</v>
          </cell>
        </row>
        <row r="23">
          <cell r="C23">
            <v>11</v>
          </cell>
          <cell r="D23">
            <v>12</v>
          </cell>
        </row>
        <row r="24">
          <cell r="C24">
            <v>10</v>
          </cell>
          <cell r="D24">
            <v>23</v>
          </cell>
        </row>
        <row r="25">
          <cell r="C25">
            <v>3</v>
          </cell>
          <cell r="D25">
            <v>3</v>
          </cell>
        </row>
        <row r="26">
          <cell r="C26">
            <v>7</v>
          </cell>
          <cell r="D26">
            <v>3</v>
          </cell>
        </row>
        <row r="28">
          <cell r="C28">
            <v>9</v>
          </cell>
          <cell r="D28">
            <v>15</v>
          </cell>
        </row>
        <row r="29">
          <cell r="C29">
            <v>11</v>
          </cell>
          <cell r="D29">
            <v>14</v>
          </cell>
        </row>
        <row r="30">
          <cell r="C30">
            <v>8</v>
          </cell>
          <cell r="D30">
            <v>8</v>
          </cell>
        </row>
        <row r="31">
          <cell r="C31">
            <v>4</v>
          </cell>
          <cell r="D31">
            <v>5</v>
          </cell>
        </row>
        <row r="32">
          <cell r="C32">
            <v>10</v>
          </cell>
          <cell r="D32">
            <v>23</v>
          </cell>
        </row>
        <row r="33">
          <cell r="C33">
            <v>15</v>
          </cell>
          <cell r="D33">
            <v>18</v>
          </cell>
        </row>
        <row r="34">
          <cell r="C34">
            <v>83</v>
          </cell>
          <cell r="D34">
            <v>24</v>
          </cell>
        </row>
        <row r="35">
          <cell r="C35">
            <v>4</v>
          </cell>
          <cell r="D35">
            <v>9</v>
          </cell>
        </row>
        <row r="36">
          <cell r="C36">
            <v>20</v>
          </cell>
          <cell r="D36">
            <v>21</v>
          </cell>
        </row>
        <row r="37">
          <cell r="C37">
            <v>10</v>
          </cell>
          <cell r="D37">
            <v>7</v>
          </cell>
        </row>
        <row r="38">
          <cell r="C38">
            <v>9</v>
          </cell>
          <cell r="D38">
            <v>11</v>
          </cell>
        </row>
        <row r="39">
          <cell r="C39">
            <v>12</v>
          </cell>
          <cell r="D39">
            <v>10</v>
          </cell>
        </row>
        <row r="40">
          <cell r="C40">
            <v>5</v>
          </cell>
          <cell r="D40">
            <v>6</v>
          </cell>
        </row>
      </sheetData>
      <sheetData sheetId="9">
        <row r="4">
          <cell r="C4">
            <v>1</v>
          </cell>
          <cell r="D4">
            <v>1</v>
          </cell>
        </row>
        <row r="5">
          <cell r="C5">
            <v>5</v>
          </cell>
          <cell r="D5">
            <v>6</v>
          </cell>
        </row>
        <row r="6">
          <cell r="C6">
            <v>1</v>
          </cell>
          <cell r="D6">
            <v>0</v>
          </cell>
        </row>
        <row r="7">
          <cell r="C7">
            <v>9</v>
          </cell>
          <cell r="D7">
            <v>5</v>
          </cell>
        </row>
        <row r="8">
          <cell r="C8">
            <v>2</v>
          </cell>
          <cell r="D8">
            <v>0</v>
          </cell>
        </row>
        <row r="10">
          <cell r="C10">
            <v>2</v>
          </cell>
          <cell r="D10">
            <v>4</v>
          </cell>
        </row>
        <row r="11">
          <cell r="C11">
            <v>40</v>
          </cell>
          <cell r="D11">
            <v>44</v>
          </cell>
        </row>
        <row r="12">
          <cell r="C12">
            <v>19</v>
          </cell>
          <cell r="D12">
            <v>12</v>
          </cell>
        </row>
        <row r="14">
          <cell r="C14">
            <v>5</v>
          </cell>
          <cell r="D14">
            <v>5</v>
          </cell>
        </row>
        <row r="15">
          <cell r="C15">
            <v>3</v>
          </cell>
          <cell r="D15">
            <v>6</v>
          </cell>
        </row>
        <row r="16">
          <cell r="C16">
            <v>3</v>
          </cell>
          <cell r="D16">
            <v>7</v>
          </cell>
        </row>
        <row r="17">
          <cell r="C17">
            <v>108</v>
          </cell>
          <cell r="D17">
            <v>63</v>
          </cell>
        </row>
        <row r="18">
          <cell r="C18">
            <v>4</v>
          </cell>
          <cell r="D18">
            <v>1</v>
          </cell>
        </row>
        <row r="19">
          <cell r="C19">
            <v>1</v>
          </cell>
          <cell r="D19">
            <v>2</v>
          </cell>
        </row>
        <row r="20">
          <cell r="C20">
            <v>4</v>
          </cell>
          <cell r="D20">
            <v>1</v>
          </cell>
        </row>
        <row r="21">
          <cell r="C21">
            <v>5</v>
          </cell>
          <cell r="D21">
            <v>6</v>
          </cell>
        </row>
        <row r="22">
          <cell r="C22">
            <v>6</v>
          </cell>
          <cell r="D22">
            <v>11</v>
          </cell>
        </row>
        <row r="23">
          <cell r="C23">
            <v>8</v>
          </cell>
          <cell r="D23">
            <v>4</v>
          </cell>
        </row>
        <row r="24">
          <cell r="C24">
            <v>10</v>
          </cell>
          <cell r="D24">
            <v>22</v>
          </cell>
        </row>
        <row r="25">
          <cell r="C25">
            <v>1</v>
          </cell>
          <cell r="D25">
            <v>0</v>
          </cell>
        </row>
        <row r="26">
          <cell r="C26">
            <v>5</v>
          </cell>
          <cell r="D26">
            <v>0</v>
          </cell>
        </row>
        <row r="28">
          <cell r="C28">
            <v>1</v>
          </cell>
          <cell r="D28">
            <v>2</v>
          </cell>
        </row>
        <row r="29">
          <cell r="C29">
            <v>1</v>
          </cell>
          <cell r="D29">
            <v>4</v>
          </cell>
        </row>
        <row r="30">
          <cell r="C30">
            <v>0</v>
          </cell>
          <cell r="D30">
            <v>0</v>
          </cell>
        </row>
        <row r="31">
          <cell r="C31">
            <v>1</v>
          </cell>
          <cell r="D31">
            <v>2</v>
          </cell>
        </row>
        <row r="32">
          <cell r="C32">
            <v>3</v>
          </cell>
          <cell r="D32">
            <v>9</v>
          </cell>
        </row>
        <row r="33">
          <cell r="C33">
            <v>5</v>
          </cell>
          <cell r="D33">
            <v>8</v>
          </cell>
        </row>
        <row r="34">
          <cell r="C34">
            <v>83</v>
          </cell>
          <cell r="D34">
            <v>24</v>
          </cell>
        </row>
        <row r="35">
          <cell r="C35">
            <v>2</v>
          </cell>
          <cell r="D35">
            <v>0</v>
          </cell>
        </row>
        <row r="36">
          <cell r="C36">
            <v>8</v>
          </cell>
          <cell r="D36">
            <v>7</v>
          </cell>
        </row>
        <row r="37">
          <cell r="C37">
            <v>1</v>
          </cell>
          <cell r="D37">
            <v>0</v>
          </cell>
        </row>
        <row r="38">
          <cell r="C38">
            <v>0</v>
          </cell>
          <cell r="D38">
            <v>5</v>
          </cell>
        </row>
        <row r="39">
          <cell r="C39">
            <v>3</v>
          </cell>
          <cell r="D39">
            <v>0</v>
          </cell>
        </row>
        <row r="40">
          <cell r="C40">
            <v>2</v>
          </cell>
          <cell r="D40">
            <v>4</v>
          </cell>
        </row>
      </sheetData>
      <sheetData sheetId="10"/>
      <sheetData sheetId="11"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4">
          <cell r="D14">
            <v>0</v>
          </cell>
        </row>
        <row r="15">
          <cell r="D15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</sheetData>
      <sheetData sheetId="12"/>
      <sheetData sheetId="13">
        <row r="4">
          <cell r="C4">
            <v>9</v>
          </cell>
          <cell r="D4">
            <v>18</v>
          </cell>
        </row>
        <row r="5">
          <cell r="C5">
            <v>18</v>
          </cell>
          <cell r="D5">
            <v>13</v>
          </cell>
        </row>
        <row r="6">
          <cell r="C6">
            <v>2</v>
          </cell>
          <cell r="D6">
            <v>0</v>
          </cell>
        </row>
        <row r="7">
          <cell r="C7">
            <v>5</v>
          </cell>
          <cell r="D7">
            <v>9</v>
          </cell>
        </row>
        <row r="8">
          <cell r="C8">
            <v>3</v>
          </cell>
          <cell r="D8">
            <v>7</v>
          </cell>
        </row>
        <row r="10">
          <cell r="C10">
            <v>4</v>
          </cell>
          <cell r="D10">
            <v>4</v>
          </cell>
        </row>
        <row r="11">
          <cell r="C11">
            <v>19</v>
          </cell>
          <cell r="D11">
            <v>17</v>
          </cell>
        </row>
        <row r="12">
          <cell r="C12">
            <v>23</v>
          </cell>
          <cell r="D12">
            <v>17</v>
          </cell>
        </row>
        <row r="14">
          <cell r="C14">
            <v>16</v>
          </cell>
          <cell r="D14">
            <v>16</v>
          </cell>
        </row>
        <row r="15">
          <cell r="C15">
            <v>18</v>
          </cell>
          <cell r="D15">
            <v>13</v>
          </cell>
        </row>
        <row r="16">
          <cell r="C16">
            <v>13</v>
          </cell>
          <cell r="D16">
            <v>15</v>
          </cell>
        </row>
        <row r="17">
          <cell r="C17">
            <v>6</v>
          </cell>
          <cell r="D17">
            <v>7</v>
          </cell>
        </row>
        <row r="18">
          <cell r="C18">
            <v>5</v>
          </cell>
          <cell r="D18">
            <v>5</v>
          </cell>
        </row>
        <row r="19">
          <cell r="C19">
            <v>0</v>
          </cell>
          <cell r="D19">
            <v>0</v>
          </cell>
        </row>
        <row r="20">
          <cell r="C20">
            <v>20</v>
          </cell>
          <cell r="D20">
            <v>21</v>
          </cell>
        </row>
        <row r="21">
          <cell r="C21">
            <v>12</v>
          </cell>
          <cell r="D21">
            <v>20</v>
          </cell>
        </row>
        <row r="22">
          <cell r="C22">
            <v>44</v>
          </cell>
          <cell r="D22">
            <v>44</v>
          </cell>
        </row>
        <row r="23">
          <cell r="C23">
            <v>21</v>
          </cell>
          <cell r="D23">
            <v>26</v>
          </cell>
        </row>
        <row r="24">
          <cell r="C24">
            <v>0</v>
          </cell>
          <cell r="D24">
            <v>0</v>
          </cell>
        </row>
        <row r="25">
          <cell r="C25">
            <v>1</v>
          </cell>
          <cell r="D25">
            <v>1</v>
          </cell>
        </row>
        <row r="26">
          <cell r="C26">
            <v>8</v>
          </cell>
          <cell r="D26">
            <v>12</v>
          </cell>
        </row>
        <row r="28">
          <cell r="C28">
            <v>29</v>
          </cell>
          <cell r="D28">
            <v>24</v>
          </cell>
        </row>
        <row r="29">
          <cell r="C29">
            <v>15</v>
          </cell>
          <cell r="D29">
            <v>16</v>
          </cell>
        </row>
        <row r="30">
          <cell r="C30">
            <v>17</v>
          </cell>
          <cell r="D30">
            <v>6</v>
          </cell>
        </row>
        <row r="31">
          <cell r="C31">
            <v>6</v>
          </cell>
          <cell r="D31">
            <v>13</v>
          </cell>
        </row>
        <row r="32">
          <cell r="C32">
            <v>2</v>
          </cell>
          <cell r="D32">
            <v>6</v>
          </cell>
        </row>
        <row r="33">
          <cell r="C33">
            <v>4</v>
          </cell>
          <cell r="D33">
            <v>3</v>
          </cell>
        </row>
        <row r="35">
          <cell r="C35">
            <v>2</v>
          </cell>
          <cell r="D35">
            <v>6</v>
          </cell>
        </row>
        <row r="36">
          <cell r="C36">
            <v>22</v>
          </cell>
          <cell r="D36">
            <v>27</v>
          </cell>
        </row>
        <row r="37">
          <cell r="C37">
            <v>9</v>
          </cell>
          <cell r="D37">
            <v>8</v>
          </cell>
        </row>
        <row r="38">
          <cell r="C38">
            <v>15</v>
          </cell>
          <cell r="D38">
            <v>14</v>
          </cell>
        </row>
        <row r="39">
          <cell r="C39">
            <v>17</v>
          </cell>
          <cell r="D39">
            <v>14</v>
          </cell>
        </row>
        <row r="40">
          <cell r="C40">
            <v>21</v>
          </cell>
          <cell r="D40">
            <v>25</v>
          </cell>
        </row>
      </sheetData>
      <sheetData sheetId="14">
        <row r="4">
          <cell r="C4">
            <v>0</v>
          </cell>
          <cell r="D4">
            <v>1</v>
          </cell>
        </row>
        <row r="5">
          <cell r="C5">
            <v>1</v>
          </cell>
          <cell r="D5">
            <v>0</v>
          </cell>
        </row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10">
          <cell r="C10">
            <v>1</v>
          </cell>
          <cell r="D10">
            <v>0</v>
          </cell>
        </row>
        <row r="11">
          <cell r="C11">
            <v>1</v>
          </cell>
          <cell r="D11">
            <v>0</v>
          </cell>
        </row>
        <row r="12">
          <cell r="C12">
            <v>0</v>
          </cell>
          <cell r="D12">
            <v>1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1</v>
          </cell>
          <cell r="D18">
            <v>1</v>
          </cell>
        </row>
        <row r="19">
          <cell r="C19">
            <v>0</v>
          </cell>
          <cell r="D19">
            <v>1</v>
          </cell>
        </row>
        <row r="20">
          <cell r="C20">
            <v>2</v>
          </cell>
          <cell r="D20">
            <v>2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1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8">
          <cell r="C28">
            <v>0</v>
          </cell>
          <cell r="D28">
            <v>1</v>
          </cell>
        </row>
        <row r="29">
          <cell r="C29">
            <v>1</v>
          </cell>
          <cell r="D29">
            <v>2</v>
          </cell>
        </row>
        <row r="30">
          <cell r="C30">
            <v>0</v>
          </cell>
          <cell r="D30">
            <v>1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4</v>
          </cell>
          <cell r="D33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1</v>
          </cell>
          <cell r="D36">
            <v>0</v>
          </cell>
        </row>
        <row r="37">
          <cell r="C37">
            <v>0</v>
          </cell>
          <cell r="D37">
            <v>1</v>
          </cell>
        </row>
        <row r="38">
          <cell r="C38">
            <v>0</v>
          </cell>
          <cell r="D38">
            <v>1</v>
          </cell>
        </row>
        <row r="39">
          <cell r="C39">
            <v>1</v>
          </cell>
          <cell r="D39">
            <v>0</v>
          </cell>
        </row>
        <row r="40">
          <cell r="C40">
            <v>0</v>
          </cell>
          <cell r="D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</row>
        <row r="5">
          <cell r="C5">
            <v>0</v>
          </cell>
          <cell r="D5">
            <v>0</v>
          </cell>
        </row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1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2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1</v>
          </cell>
          <cell r="D31">
            <v>1</v>
          </cell>
        </row>
        <row r="32">
          <cell r="C32">
            <v>1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5">
          <cell r="C35">
            <v>4</v>
          </cell>
          <cell r="D35">
            <v>4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1</v>
          </cell>
          <cell r="D38">
            <v>0</v>
          </cell>
        </row>
        <row r="39">
          <cell r="C39">
            <v>0</v>
          </cell>
          <cell r="D39">
            <v>0</v>
          </cell>
        </row>
        <row r="40">
          <cell r="C40">
            <v>0</v>
          </cell>
          <cell r="D40">
            <v>0</v>
          </cell>
        </row>
      </sheetData>
      <sheetData sheetId="18"/>
      <sheetData sheetId="19">
        <row r="4">
          <cell r="C4">
            <v>0</v>
          </cell>
          <cell r="D4">
            <v>0</v>
          </cell>
        </row>
        <row r="5">
          <cell r="C5">
            <v>27</v>
          </cell>
          <cell r="D5">
            <v>7</v>
          </cell>
        </row>
        <row r="6">
          <cell r="C6">
            <v>0</v>
          </cell>
          <cell r="D6">
            <v>0</v>
          </cell>
        </row>
        <row r="7">
          <cell r="C7">
            <v>2</v>
          </cell>
          <cell r="D7">
            <v>7</v>
          </cell>
        </row>
        <row r="8">
          <cell r="C8">
            <v>0</v>
          </cell>
          <cell r="D8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1</v>
          </cell>
          <cell r="D11">
            <v>0</v>
          </cell>
        </row>
        <row r="12">
          <cell r="C12">
            <v>5</v>
          </cell>
          <cell r="D12">
            <v>4</v>
          </cell>
        </row>
        <row r="14">
          <cell r="C14">
            <v>0</v>
          </cell>
          <cell r="D14">
            <v>1</v>
          </cell>
        </row>
        <row r="15">
          <cell r="C15">
            <v>4</v>
          </cell>
          <cell r="D15">
            <v>5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3</v>
          </cell>
          <cell r="D20">
            <v>4</v>
          </cell>
        </row>
        <row r="21">
          <cell r="C21">
            <v>4</v>
          </cell>
          <cell r="D21">
            <v>4</v>
          </cell>
        </row>
        <row r="22">
          <cell r="C22">
            <v>6</v>
          </cell>
          <cell r="D22">
            <v>6</v>
          </cell>
        </row>
        <row r="23">
          <cell r="C23">
            <v>0</v>
          </cell>
          <cell r="D23">
            <v>0</v>
          </cell>
        </row>
        <row r="24">
          <cell r="C24">
            <v>22</v>
          </cell>
          <cell r="D24">
            <v>36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1</v>
          </cell>
          <cell r="D29">
            <v>0</v>
          </cell>
        </row>
        <row r="30">
          <cell r="C30">
            <v>2</v>
          </cell>
          <cell r="D30">
            <v>5</v>
          </cell>
        </row>
        <row r="31">
          <cell r="C31">
            <v>1</v>
          </cell>
          <cell r="D31">
            <v>2</v>
          </cell>
        </row>
        <row r="32">
          <cell r="C32">
            <v>0</v>
          </cell>
          <cell r="D32">
            <v>0</v>
          </cell>
        </row>
        <row r="33">
          <cell r="C33">
            <v>2</v>
          </cell>
          <cell r="D33">
            <v>1</v>
          </cell>
        </row>
        <row r="35">
          <cell r="C35">
            <v>2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1</v>
          </cell>
          <cell r="D38">
            <v>1</v>
          </cell>
        </row>
        <row r="39">
          <cell r="C39">
            <v>0</v>
          </cell>
          <cell r="D39">
            <v>0</v>
          </cell>
        </row>
        <row r="40">
          <cell r="C40">
            <v>1</v>
          </cell>
          <cell r="D40">
            <v>3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"/>
  <sheetViews>
    <sheetView tabSelected="1" zoomScale="80" zoomScaleNormal="80" workbookViewId="0">
      <pane xSplit="1" topLeftCell="B1" activePane="topRight" state="frozen"/>
      <selection activeCell="A6" sqref="A6"/>
      <selection pane="topRight" activeCell="M16" sqref="M16"/>
    </sheetView>
  </sheetViews>
  <sheetFormatPr defaultRowHeight="12.75" x14ac:dyDescent="0.2"/>
  <cols>
    <col min="1" max="1" width="23.625" customWidth="1"/>
    <col min="2" max="2" width="15.625" bestFit="1" customWidth="1"/>
    <col min="3" max="4" width="14.625" customWidth="1"/>
    <col min="5" max="5" width="12.625" bestFit="1" customWidth="1"/>
    <col min="6" max="6" width="8.375" bestFit="1" customWidth="1"/>
    <col min="7" max="7" width="14.625" customWidth="1"/>
    <col min="8" max="9" width="14.125" hidden="1" customWidth="1"/>
    <col min="10" max="10" width="13.125" customWidth="1"/>
    <col min="11" max="11" width="10.625" style="14" hidden="1" customWidth="1"/>
    <col min="12" max="12" width="13.375" customWidth="1"/>
    <col min="13" max="14" width="22.625" customWidth="1"/>
    <col min="15" max="15" width="21.5" customWidth="1"/>
  </cols>
  <sheetData>
    <row r="1" spans="1:16" ht="27" thickTop="1" x14ac:dyDescent="0.2">
      <c r="A1" s="66" t="s">
        <v>0</v>
      </c>
      <c r="B1" s="67"/>
      <c r="C1" s="67"/>
      <c r="D1" s="67"/>
      <c r="E1" s="1"/>
      <c r="F1" s="1"/>
      <c r="G1" s="1"/>
      <c r="H1" s="1"/>
      <c r="I1" s="1"/>
      <c r="J1" s="1"/>
      <c r="K1" s="1"/>
      <c r="L1" s="1"/>
      <c r="M1" s="1"/>
      <c r="N1" s="1"/>
      <c r="O1" s="42"/>
    </row>
    <row r="2" spans="1:16" ht="26.25" x14ac:dyDescent="0.2">
      <c r="A2" s="68" t="s">
        <v>47</v>
      </c>
      <c r="B2" s="69"/>
      <c r="C2" s="69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24"/>
    </row>
    <row r="3" spans="1:16" ht="26.25" x14ac:dyDescent="0.2">
      <c r="A3" s="19"/>
      <c r="B3" s="21"/>
      <c r="C3" s="20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24"/>
    </row>
    <row r="4" spans="1:16" s="6" customFormat="1" ht="18.75" customHeight="1" x14ac:dyDescent="0.2">
      <c r="A4" s="4"/>
      <c r="B4" s="18" t="s">
        <v>45</v>
      </c>
      <c r="C4" s="70" t="s">
        <v>41</v>
      </c>
      <c r="D4" s="70"/>
      <c r="E4" s="71" t="s">
        <v>1</v>
      </c>
      <c r="F4" s="71"/>
      <c r="G4" s="71"/>
      <c r="H4" s="72" t="s">
        <v>2</v>
      </c>
      <c r="I4" s="72"/>
      <c r="J4" s="63" t="s">
        <v>3</v>
      </c>
      <c r="K4" s="63"/>
      <c r="L4" s="63"/>
      <c r="M4" s="64" t="s">
        <v>40</v>
      </c>
      <c r="N4" s="64"/>
      <c r="O4" s="65"/>
      <c r="P4" s="5"/>
    </row>
    <row r="5" spans="1:16" s="17" customFormat="1" ht="60" customHeight="1" thickBot="1" x14ac:dyDescent="0.25">
      <c r="A5" s="45" t="s">
        <v>4</v>
      </c>
      <c r="B5" s="22"/>
      <c r="C5" s="33" t="s">
        <v>42</v>
      </c>
      <c r="D5" s="16" t="s">
        <v>5</v>
      </c>
      <c r="E5" s="51" t="s">
        <v>6</v>
      </c>
      <c r="F5" s="51" t="s">
        <v>7</v>
      </c>
      <c r="G5" s="51" t="s">
        <v>8</v>
      </c>
      <c r="H5" s="52" t="s">
        <v>6</v>
      </c>
      <c r="I5" s="52" t="s">
        <v>8</v>
      </c>
      <c r="J5" s="53" t="s">
        <v>43</v>
      </c>
      <c r="K5" s="53" t="s">
        <v>44</v>
      </c>
      <c r="L5" s="53" t="s">
        <v>7</v>
      </c>
      <c r="M5" s="54" t="s">
        <v>39</v>
      </c>
      <c r="N5" s="54" t="s">
        <v>9</v>
      </c>
      <c r="O5" s="41" t="s">
        <v>48</v>
      </c>
    </row>
    <row r="6" spans="1:16" s="6" customFormat="1" ht="15" x14ac:dyDescent="0.2">
      <c r="A6" s="46" t="s">
        <v>10</v>
      </c>
      <c r="B6" s="58">
        <v>3.4</v>
      </c>
      <c r="C6" s="23">
        <f>'[1]Total Applications'!$D$4</f>
        <v>27</v>
      </c>
      <c r="D6" s="23">
        <f>SUM('[1]Total Applications'!$C$4:D4)</f>
        <v>56</v>
      </c>
      <c r="E6" s="47">
        <f>MAX('[1]Waiting Times 1st Cons'!$D$4:$D$4)</f>
        <v>3</v>
      </c>
      <c r="F6" s="47">
        <f>'[1]Number Waiting Priority Apps'!$D$4+'[1]Number Waiting Priority Apps'!$D$4</f>
        <v>6</v>
      </c>
      <c r="G6" s="47">
        <f>'[1]Numbers Waiting 1st Cons'!$D$4+'[1]Numbers Waiting 1st Cons'!$D$4</f>
        <v>14</v>
      </c>
      <c r="H6" s="48">
        <f>MAX('[1]Waiting Times 2nd Cons'!$D4:$D5)</f>
        <v>0</v>
      </c>
      <c r="I6" s="48">
        <f>SUM('[1]Numbers Waiting 2nd Cons'!$D4:$D5)</f>
        <v>0</v>
      </c>
      <c r="J6" s="49">
        <f>SUM('[1]Number of 1st Cons Apps Held'!$C$4:$D4)</f>
        <v>19</v>
      </c>
      <c r="K6" s="49">
        <f>'[1]Number of 2nd Cons Apps Held'!$D$4+'[1]Number of 2nd Cons Apps Held'!$D$5</f>
        <v>0</v>
      </c>
      <c r="L6" s="49">
        <f>SUM('[1]Number of Priority Apps Held'!$C$4:$D4)</f>
        <v>2</v>
      </c>
      <c r="M6" s="50">
        <f>SUM('[1]District Court Family'!$C4:$D4)+SUM('[1]District Court Family Appeals'!$C4:$D4)</f>
        <v>28</v>
      </c>
      <c r="N6" s="34">
        <f>SUM('[1]CC Jud Sep &amp; Div'!$C4:$D4)</f>
        <v>0</v>
      </c>
      <c r="O6" s="38">
        <f>SUM([1]ADMCA!$C$4:D4)</f>
        <v>0</v>
      </c>
    </row>
    <row r="7" spans="1:16" s="6" customFormat="1" ht="15" x14ac:dyDescent="0.2">
      <c r="A7" s="7" t="s">
        <v>46</v>
      </c>
      <c r="B7" s="59">
        <v>2.9</v>
      </c>
      <c r="C7" s="8">
        <f>'[1]Total Applications'!$D$5</f>
        <v>24</v>
      </c>
      <c r="D7" s="8">
        <f>SUM('[1]Total Applications'!$C5:D$5)</f>
        <v>85</v>
      </c>
      <c r="E7" s="9">
        <f>'[1]Waiting Times 1st Cons'!$D$5</f>
        <v>19</v>
      </c>
      <c r="F7" s="9">
        <f>'[1]Number Waiting Priority Apps'!$D$5</f>
        <v>2</v>
      </c>
      <c r="G7" s="9">
        <f>'[1]Numbers Waiting 1st Cons'!$D$5</f>
        <v>50</v>
      </c>
      <c r="H7" s="10">
        <f>'[1]Waiting Times 2nd Cons'!$D5</f>
        <v>0</v>
      </c>
      <c r="I7" s="10">
        <f>'[1]Numbers Waiting 2nd Cons'!$D5</f>
        <v>0</v>
      </c>
      <c r="J7" s="11">
        <f>SUM('[1]Number of 1st Cons Apps Held'!$C5:$D$5)</f>
        <v>26</v>
      </c>
      <c r="K7" s="11">
        <f>'[1]Number of 2nd Cons Apps Held'!$D$6</f>
        <v>0</v>
      </c>
      <c r="L7" s="11">
        <f>SUM('[1]Number of Priority Apps Held'!$C5:$D5)</f>
        <v>11</v>
      </c>
      <c r="M7" s="12">
        <f>SUM('[1]District Court Family'!$C5:$D5)+SUM('[1]District Court Family Appeals'!$C5:$D5)</f>
        <v>32</v>
      </c>
      <c r="N7" s="35">
        <f>SUM('[1]CC Jud Sep &amp; Div'!$C5:$D5)</f>
        <v>0</v>
      </c>
      <c r="O7" s="37">
        <f>SUM([1]ADMCA!$C5:D$5)</f>
        <v>34</v>
      </c>
    </row>
    <row r="8" spans="1:16" s="6" customFormat="1" ht="15" x14ac:dyDescent="0.2">
      <c r="A8" s="7" t="s">
        <v>11</v>
      </c>
      <c r="B8" s="60">
        <v>1.8</v>
      </c>
      <c r="C8" s="8">
        <f>'[1]Total Applications'!$D$6</f>
        <v>8</v>
      </c>
      <c r="D8" s="8">
        <f>SUM('[1]Total Applications'!$C6:D$6)</f>
        <v>16</v>
      </c>
      <c r="E8" s="9">
        <f>'[1]Waiting Times 1st Cons'!$D$6</f>
        <v>12</v>
      </c>
      <c r="F8" s="9">
        <f>'[1]Number Waiting Priority Apps'!$D$6</f>
        <v>0</v>
      </c>
      <c r="G8" s="9">
        <f>'[1]Numbers Waiting 1st Cons'!$D$6</f>
        <v>13</v>
      </c>
      <c r="H8" s="10">
        <f>'[1]Waiting Times 2nd Cons'!$D6</f>
        <v>0</v>
      </c>
      <c r="I8" s="10">
        <f>'[1]Numbers Waiting 2nd Cons'!$D6</f>
        <v>0</v>
      </c>
      <c r="J8" s="11">
        <f>SUM('[1]Number of 1st Cons Apps Held'!$C6:$D$6)</f>
        <v>2</v>
      </c>
      <c r="K8" s="11">
        <f>'[1]Number of 2nd Cons Apps Held'!$D$7</f>
        <v>0</v>
      </c>
      <c r="L8" s="11">
        <f>SUM('[1]Number of Priority Apps Held'!$C6:$D6)</f>
        <v>1</v>
      </c>
      <c r="M8" s="12">
        <f>SUM('[1]District Court Family'!$C6:$D6)+SUM('[1]District Court Family Appeals'!$C6:$D6)</f>
        <v>2</v>
      </c>
      <c r="N8" s="35">
        <f>SUM('[1]CC Jud Sep &amp; Div'!$C6:$D6)</f>
        <v>0</v>
      </c>
      <c r="O8" s="37">
        <f>SUM([1]ADMCA!$C6:D$6)</f>
        <v>0</v>
      </c>
    </row>
    <row r="9" spans="1:16" s="6" customFormat="1" ht="15" x14ac:dyDescent="0.2">
      <c r="A9" s="7" t="s">
        <v>12</v>
      </c>
      <c r="B9" s="60">
        <v>3.6</v>
      </c>
      <c r="C9" s="8">
        <f>'[1]Total Applications'!$D$7</f>
        <v>30</v>
      </c>
      <c r="D9" s="8">
        <f>SUM('[1]Total Applications'!$C$7:D7)</f>
        <v>53</v>
      </c>
      <c r="E9" s="9">
        <f>'[1]Waiting Times 1st Cons'!$D$7</f>
        <v>26</v>
      </c>
      <c r="F9" s="9">
        <f>'[1]Number Waiting Priority Apps'!$D$7</f>
        <v>6</v>
      </c>
      <c r="G9" s="9">
        <f>'[1]Numbers Waiting 1st Cons'!$D$7</f>
        <v>52</v>
      </c>
      <c r="H9" s="10">
        <f>'[1]Waiting Times 2nd Cons'!$D7</f>
        <v>0</v>
      </c>
      <c r="I9" s="10">
        <f>'[1]Numbers Waiting 2nd Cons'!$D7</f>
        <v>0</v>
      </c>
      <c r="J9" s="11">
        <f>SUM('[1]Number of 1st Cons Apps Held'!$C7:$D$7)</f>
        <v>39</v>
      </c>
      <c r="K9" s="11">
        <f>'[1]Number of 2nd Cons Apps Held'!$D$7</f>
        <v>0</v>
      </c>
      <c r="L9" s="11">
        <f>SUM('[1]Number of Priority Apps Held'!$C7:$D7)</f>
        <v>14</v>
      </c>
      <c r="M9" s="12">
        <f>SUM('[1]District Court Family'!$C7:$D7)+SUM('[1]District Court Family Appeals'!$C7:$D7)</f>
        <v>14</v>
      </c>
      <c r="N9" s="35">
        <f>SUM('[1]CC Jud Sep &amp; Div'!$C7:$D7)</f>
        <v>0</v>
      </c>
      <c r="O9" s="37">
        <f>SUM([1]ADMCA!$C$7:D7)</f>
        <v>9</v>
      </c>
    </row>
    <row r="10" spans="1:16" s="6" customFormat="1" ht="15" x14ac:dyDescent="0.2">
      <c r="A10" s="7" t="s">
        <v>13</v>
      </c>
      <c r="B10" s="60">
        <v>1.8</v>
      </c>
      <c r="C10" s="8">
        <f>'[1]Total Applications'!$D$8</f>
        <v>18</v>
      </c>
      <c r="D10" s="8">
        <f>SUM('[1]Total Applications'!$C$8:D8)</f>
        <v>29</v>
      </c>
      <c r="E10" s="9">
        <f>'[1]Waiting Times 1st Cons'!$D$8</f>
        <v>30</v>
      </c>
      <c r="F10" s="9">
        <f>'[1]Number Waiting Priority Apps'!$D$8</f>
        <v>4</v>
      </c>
      <c r="G10" s="9">
        <f>'[1]Numbers Waiting 1st Cons'!$D$8</f>
        <v>66</v>
      </c>
      <c r="H10" s="10">
        <f>'[1]Waiting Times 2nd Cons'!$D8</f>
        <v>0</v>
      </c>
      <c r="I10" s="10">
        <f>'[1]Numbers Waiting 2nd Cons'!$D8</f>
        <v>0</v>
      </c>
      <c r="J10" s="11">
        <f>SUM('[1]Number of 1st Cons Apps Held'!$C8:$D$8)</f>
        <v>7</v>
      </c>
      <c r="K10" s="11">
        <f>'[1]Number of 2nd Cons Apps Held'!$D$8</f>
        <v>0</v>
      </c>
      <c r="L10" s="11">
        <f>SUM('[1]Number of Priority Apps Held'!$C8:$D$8)</f>
        <v>2</v>
      </c>
      <c r="M10" s="12">
        <f>SUM('[1]District Court Family'!$C8:$D8)+SUM('[1]District Court Family Appeals'!$C8:$D8)</f>
        <v>10</v>
      </c>
      <c r="N10" s="35">
        <f>SUM('[1]CC Jud Sep &amp; Div'!$C8:$D8)</f>
        <v>0</v>
      </c>
      <c r="O10" s="37">
        <f>SUM([1]ADMCA!$C$8:D8)</f>
        <v>0</v>
      </c>
    </row>
    <row r="11" spans="1:16" s="6" customFormat="1" ht="15" x14ac:dyDescent="0.2">
      <c r="A11" s="7" t="s">
        <v>14</v>
      </c>
      <c r="B11" s="60">
        <v>2</v>
      </c>
      <c r="C11" s="8">
        <f>'[1]Total Applications'!$D$10</f>
        <v>13</v>
      </c>
      <c r="D11" s="8">
        <f>SUM('[1]Total Applications'!$C$10:D10)</f>
        <v>32</v>
      </c>
      <c r="E11" s="9">
        <f>'[1]Waiting Times 1st Cons'!$D$10</f>
        <v>15</v>
      </c>
      <c r="F11" s="9">
        <f>'[1]Number Waiting Priority Apps'!$D$10</f>
        <v>0</v>
      </c>
      <c r="G11" s="9">
        <f>'[1]Numbers Waiting 1st Cons'!$D$10</f>
        <v>30</v>
      </c>
      <c r="H11" s="10">
        <f>'[1]Waiting Times 2nd Cons'!$D10</f>
        <v>0</v>
      </c>
      <c r="I11" s="10">
        <f>'[1]Numbers Waiting 2nd Cons'!$D10</f>
        <v>0</v>
      </c>
      <c r="J11" s="11">
        <f>SUM('[1]Number of 1st Cons Apps Held'!$C10:$D$10)</f>
        <v>25</v>
      </c>
      <c r="K11" s="11">
        <f>'[1]Number of 2nd Cons Apps Held'!$D$10</f>
        <v>0</v>
      </c>
      <c r="L11" s="11">
        <f>SUM('[1]Number of Priority Apps Held'!$C$10:$D10)</f>
        <v>6</v>
      </c>
      <c r="M11" s="12">
        <f>SUM('[1]District Court Family'!$C10:$D10)+SUM('[1]District Court Family Appeals'!$C10:$D10)</f>
        <v>9</v>
      </c>
      <c r="N11" s="35">
        <f>SUM('[1]CC Jud Sep &amp; Div'!$C10:$D10)</f>
        <v>0</v>
      </c>
      <c r="O11" s="37">
        <f>SUM([1]ADMCA!$C$10:D10)</f>
        <v>0</v>
      </c>
    </row>
    <row r="12" spans="1:16" s="6" customFormat="1" ht="15" x14ac:dyDescent="0.2">
      <c r="A12" s="7" t="s">
        <v>15</v>
      </c>
      <c r="B12" s="60">
        <v>9.4</v>
      </c>
      <c r="C12" s="8">
        <f>'[1]Total Applications'!$D$11</f>
        <v>125</v>
      </c>
      <c r="D12" s="8">
        <f>SUM('[1]Total Applications'!$C$11:D11)</f>
        <v>254</v>
      </c>
      <c r="E12" s="9">
        <f>'[1]Waiting Times 1st Cons'!$D$11</f>
        <v>17</v>
      </c>
      <c r="F12" s="9">
        <f>'[1]Number Waiting Priority Apps'!$D$11</f>
        <v>2</v>
      </c>
      <c r="G12" s="9">
        <f>'[1]Numbers Waiting 1st Cons'!$D$11</f>
        <v>68</v>
      </c>
      <c r="H12" s="10">
        <f>'[1]Waiting Times 2nd Cons'!$D11</f>
        <v>0</v>
      </c>
      <c r="I12" s="10">
        <f>'[1]Numbers Waiting 2nd Cons'!$D11</f>
        <v>0</v>
      </c>
      <c r="J12" s="11">
        <f>SUM('[1]Number of 1st Cons Apps Held'!$C11:$D$11)</f>
        <v>118</v>
      </c>
      <c r="K12" s="11">
        <f>'[1]Number of 2nd Cons Apps Held'!$D$11</f>
        <v>0</v>
      </c>
      <c r="L12" s="11">
        <f>SUM('[1]Number of Priority Apps Held'!$C11:$D11)</f>
        <v>84</v>
      </c>
      <c r="M12" s="12">
        <f>SUM('[1]District Court Family'!$C11:$D11)+SUM('[1]District Court Family Appeals'!$C11:$D11)</f>
        <v>37</v>
      </c>
      <c r="N12" s="35">
        <f>SUM('[1]CC Jud Sep &amp; Div'!$C11:$D11)</f>
        <v>0</v>
      </c>
      <c r="O12" s="37">
        <f>SUM([1]ADMCA!$C$11:D11)</f>
        <v>1</v>
      </c>
    </row>
    <row r="13" spans="1:16" s="6" customFormat="1" ht="15" x14ac:dyDescent="0.2">
      <c r="A13" s="7" t="s">
        <v>16</v>
      </c>
      <c r="B13" s="60">
        <v>7.5</v>
      </c>
      <c r="C13" s="8">
        <f>'[1]Total Applications'!$D$12</f>
        <v>58</v>
      </c>
      <c r="D13" s="8">
        <f>SUM('[1]Total Applications'!$C$12:D12)</f>
        <v>119</v>
      </c>
      <c r="E13" s="9">
        <f>'[1]Waiting Times 1st Cons'!$D$12</f>
        <v>12</v>
      </c>
      <c r="F13" s="9">
        <f>'[1]Number Waiting Priority Apps'!$D$12</f>
        <v>11</v>
      </c>
      <c r="G13" s="9">
        <f>'[1]Numbers Waiting 1st Cons'!$D$12</f>
        <v>34</v>
      </c>
      <c r="H13" s="10">
        <f>'[1]Waiting Times 2nd Cons'!$D12</f>
        <v>0</v>
      </c>
      <c r="I13" s="10">
        <f>'[1]Numbers Waiting 2nd Cons'!$D12</f>
        <v>0</v>
      </c>
      <c r="J13" s="11">
        <f>SUM('[1]Number of 1st Cons Apps Held'!$C12:$D$12)</f>
        <v>56</v>
      </c>
      <c r="K13" s="11">
        <f>'[1]Number of 2nd Cons Apps Held'!$D$12</f>
        <v>0</v>
      </c>
      <c r="L13" s="11">
        <f>SUM('[1]Number of Priority Apps Held'!$C12:$D12)</f>
        <v>31</v>
      </c>
      <c r="M13" s="12">
        <f>SUM('[1]District Court Family'!$C12:$D12)+SUM('[1]District Court Family Appeals'!$C12:$D12)</f>
        <v>41</v>
      </c>
      <c r="N13" s="35">
        <f>SUM('[1]CC Jud Sep &amp; Div'!$C12:$D12)</f>
        <v>0</v>
      </c>
      <c r="O13" s="37">
        <f>SUM([1]ADMCA!$C$12:D12)</f>
        <v>9</v>
      </c>
    </row>
    <row r="14" spans="1:16" s="6" customFormat="1" ht="15" x14ac:dyDescent="0.2">
      <c r="A14" s="7" t="s">
        <v>17</v>
      </c>
      <c r="B14" s="60">
        <v>2.8</v>
      </c>
      <c r="C14" s="8">
        <f>'[1]Total Applications'!$D$14</f>
        <v>34</v>
      </c>
      <c r="D14" s="8">
        <f>SUM('[1]Total Applications'!$C$14:D14)</f>
        <v>76</v>
      </c>
      <c r="E14" s="9">
        <f>'[1]Waiting Times 1st Cons'!$D$14</f>
        <v>0</v>
      </c>
      <c r="F14" s="9">
        <f>'[1]Number Waiting Priority Apps'!$D$14</f>
        <v>3</v>
      </c>
      <c r="G14" s="9">
        <f>'[1]Numbers Waiting 1st Cons'!$D$14</f>
        <v>11</v>
      </c>
      <c r="H14" s="10">
        <f>'[1]Waiting Times 2nd Cons'!$D14</f>
        <v>0</v>
      </c>
      <c r="I14" s="10">
        <f>'[1]Numbers Waiting 2nd Cons'!$D14</f>
        <v>0</v>
      </c>
      <c r="J14" s="11">
        <f>SUM('[1]Number of 1st Cons Apps Held'!$C14:$D$14)</f>
        <v>24</v>
      </c>
      <c r="K14" s="11">
        <f>'[1]Number of 2nd Cons Apps Held'!$D$14</f>
        <v>0</v>
      </c>
      <c r="L14" s="11">
        <f>SUM('[1]Number of Priority Apps Held'!$C14:$D14)</f>
        <v>10</v>
      </c>
      <c r="M14" s="12">
        <f>SUM('[1]District Court Family'!$C14:$D14)+SUM('[1]District Court Family Appeals'!$C14:$D14)</f>
        <v>32</v>
      </c>
      <c r="N14" s="35">
        <f>SUM('[1]CC Jud Sep &amp; Div'!$C14:$D14)</f>
        <v>0</v>
      </c>
      <c r="O14" s="37">
        <f>SUM([1]ADMCA!$C$14:D14)</f>
        <v>1</v>
      </c>
    </row>
    <row r="15" spans="1:16" s="6" customFormat="1" ht="15" x14ac:dyDescent="0.2">
      <c r="A15" s="7" t="s">
        <v>18</v>
      </c>
      <c r="B15" s="60">
        <v>4</v>
      </c>
      <c r="C15" s="8">
        <f>'[1]Total Applications'!$D$15</f>
        <v>44</v>
      </c>
      <c r="D15" s="8">
        <f>SUM('[1]Total Applications'!$C$15:D15)</f>
        <v>76</v>
      </c>
      <c r="E15" s="9">
        <f>'[1]Waiting Times 1st Cons'!$D$15</f>
        <v>14</v>
      </c>
      <c r="F15" s="9">
        <f>'[1]Number Waiting Priority Apps'!$D$15</f>
        <v>3</v>
      </c>
      <c r="G15" s="9">
        <f>'[1]Numbers Waiting 1st Cons'!$D$15</f>
        <v>27</v>
      </c>
      <c r="H15" s="10">
        <f>'[1]Waiting Times 2nd Cons'!$D15</f>
        <v>0</v>
      </c>
      <c r="I15" s="10">
        <f>'[1]Numbers Waiting 2nd Cons'!$D15</f>
        <v>0</v>
      </c>
      <c r="J15" s="11">
        <f>SUM('[1]Number of 1st Cons Apps Held'!$C15:$D$15)</f>
        <v>34</v>
      </c>
      <c r="K15" s="11">
        <f>'[1]Number of 2nd Cons Apps Held'!$D$15</f>
        <v>0</v>
      </c>
      <c r="L15" s="11">
        <f>SUM('[1]Number of Priority Apps Held'!$C15:$D15)</f>
        <v>9</v>
      </c>
      <c r="M15" s="12">
        <f>SUM('[1]District Court Family'!$C15:$D15)+SUM('[1]District Court Family Appeals'!$C15:$D15)</f>
        <v>31</v>
      </c>
      <c r="N15" s="35">
        <f>SUM('[1]CC Jud Sep &amp; Div'!$C15:$D15)</f>
        <v>0</v>
      </c>
      <c r="O15" s="37">
        <f>SUM([1]ADMCA!$C$15:D15)</f>
        <v>9</v>
      </c>
    </row>
    <row r="16" spans="1:16" s="6" customFormat="1" ht="15" x14ac:dyDescent="0.2">
      <c r="A16" s="7" t="s">
        <v>19</v>
      </c>
      <c r="B16" s="60">
        <v>5.7</v>
      </c>
      <c r="C16" s="8">
        <f>'[1]Total Applications'!$D$16</f>
        <v>39</v>
      </c>
      <c r="D16" s="8">
        <f>SUM('[1]Total Applications'!$C$16:D16)</f>
        <v>68</v>
      </c>
      <c r="E16" s="9">
        <f>'[1]Waiting Times 1st Cons'!$D$16</f>
        <v>20</v>
      </c>
      <c r="F16" s="9">
        <f>'[1]Number Waiting Priority Apps'!$D$16</f>
        <v>2</v>
      </c>
      <c r="G16" s="9">
        <f>'[1]Numbers Waiting 1st Cons'!$D$16</f>
        <v>40</v>
      </c>
      <c r="H16" s="10">
        <f>'[1]Waiting Times 2nd Cons'!$D17</f>
        <v>0</v>
      </c>
      <c r="I16" s="10">
        <f>'[1]Numbers Waiting 2nd Cons'!$D17</f>
        <v>0</v>
      </c>
      <c r="J16" s="11">
        <f>SUM('[1]Number of 1st Cons Apps Held'!$C$16:$D16)</f>
        <v>47</v>
      </c>
      <c r="K16" s="11">
        <f>'[1]Number of 2nd Cons Apps Held'!$D$17</f>
        <v>0</v>
      </c>
      <c r="L16" s="11">
        <f>SUM('[1]Number of Priority Apps Held'!$C16:$D16)</f>
        <v>10</v>
      </c>
      <c r="M16" s="12">
        <f>SUM('[1]District Court Family'!$C16:$D16)+SUM('[1]District Court Family Appeals'!$C16:$D16)</f>
        <v>28</v>
      </c>
      <c r="N16" s="35">
        <f>SUM('[1]CC Jud Sep &amp; Div'!$C16:$D16)</f>
        <v>0</v>
      </c>
      <c r="O16" s="37">
        <f>SUM([1]ADMCA!$C$16:D16)</f>
        <v>0</v>
      </c>
    </row>
    <row r="17" spans="1:15" s="6" customFormat="1" ht="15" customHeight="1" x14ac:dyDescent="0.2">
      <c r="A17" s="7" t="s">
        <v>20</v>
      </c>
      <c r="B17" s="60">
        <v>4</v>
      </c>
      <c r="C17" s="8">
        <f>'[1]Total Applications'!$D$17</f>
        <v>76</v>
      </c>
      <c r="D17" s="8">
        <f>SUM('[1]Total Applications'!$C$17:D17)</f>
        <v>189</v>
      </c>
      <c r="E17" s="9">
        <f>'[1]Waiting Times 1st Cons'!$D$17</f>
        <v>8</v>
      </c>
      <c r="F17" s="9">
        <f>'[1]Number Waiting Priority Apps'!$D$17</f>
        <v>0</v>
      </c>
      <c r="G17" s="9">
        <f>'[1]Numbers Waiting 1st Cons'!$D$17</f>
        <v>10</v>
      </c>
      <c r="H17" s="10">
        <f>'[1]Waiting Times 2nd Cons'!$D18</f>
        <v>0</v>
      </c>
      <c r="I17" s="10">
        <f>'[1]Numbers Waiting 2nd Cons'!$D18</f>
        <v>0</v>
      </c>
      <c r="J17" s="11">
        <f>SUM('[1]Number of 1st Cons Apps Held'!$C$17:$D17)</f>
        <v>177</v>
      </c>
      <c r="K17" s="11">
        <f>'[1]Number of 2nd Cons Apps Held'!$D$18</f>
        <v>0</v>
      </c>
      <c r="L17" s="11">
        <f>SUM('[1]Number of Priority Apps Held'!$C17:$D17)</f>
        <v>171</v>
      </c>
      <c r="M17" s="12">
        <f>SUM('[1]District Court Family'!$C17:$D17)+SUM('[1]District Court Family Appeals'!$C17:$D17)</f>
        <v>13</v>
      </c>
      <c r="N17" s="35">
        <f>SUM('[1]CC Jud Sep &amp; Div'!$C17:$D17)</f>
        <v>0</v>
      </c>
      <c r="O17" s="25">
        <f>SUM([1]ADMCA!$C$17:D17)</f>
        <v>0</v>
      </c>
    </row>
    <row r="18" spans="1:15" s="6" customFormat="1" ht="15" x14ac:dyDescent="0.2">
      <c r="A18" s="7" t="s">
        <v>21</v>
      </c>
      <c r="B18" s="60">
        <v>5</v>
      </c>
      <c r="C18" s="8">
        <f>'[1]Total Applications'!$D$18</f>
        <v>29</v>
      </c>
      <c r="D18" s="8">
        <f>SUM('[1]Total Applications'!$C$18:D18)</f>
        <v>66</v>
      </c>
      <c r="E18" s="9">
        <f>'[1]Waiting Times 1st Cons'!$D$18</f>
        <v>24</v>
      </c>
      <c r="F18" s="9">
        <f>'[1]Number Waiting Priority Apps'!$D$18</f>
        <v>9</v>
      </c>
      <c r="G18" s="9">
        <f>'[1]Numbers Waiting 1st Cons'!$D$18</f>
        <v>77</v>
      </c>
      <c r="H18" s="10">
        <f>'[1]Waiting Times 2nd Cons'!$D19</f>
        <v>0</v>
      </c>
      <c r="I18" s="10">
        <f>'[1]Numbers Waiting 2nd Cons'!$D19</f>
        <v>0</v>
      </c>
      <c r="J18" s="11">
        <f>SUM('[1]Number of 1st Cons Apps Held'!$C$18:$D18)</f>
        <v>39</v>
      </c>
      <c r="K18" s="11">
        <f>'[1]Number of 2nd Cons Apps Held'!$D$19</f>
        <v>0</v>
      </c>
      <c r="L18" s="11">
        <f>SUM('[1]Number of Priority Apps Held'!$C18:$D18)</f>
        <v>5</v>
      </c>
      <c r="M18" s="12">
        <f>SUM('[1]District Court Family'!$C18:$D18)+SUM('[1]District Court Family Appeals'!$C18:$D18)</f>
        <v>12</v>
      </c>
      <c r="N18" s="35">
        <f>SUM('[1]CC Jud Sep &amp; Div'!$C18:$D18)</f>
        <v>1</v>
      </c>
      <c r="O18" s="40">
        <f>SUM([1]ADMCA!$C$18:D18)</f>
        <v>0</v>
      </c>
    </row>
    <row r="19" spans="1:15" s="6" customFormat="1" ht="15" x14ac:dyDescent="0.2">
      <c r="A19" s="7" t="s">
        <v>22</v>
      </c>
      <c r="B19" s="60">
        <v>5.9</v>
      </c>
      <c r="C19" s="8">
        <f>'[1]Total Applications'!$D$19+'[1]Total Applications'!$D$20</f>
        <v>41</v>
      </c>
      <c r="D19" s="8">
        <f>SUM('[1]Total Applications'!$C$19:D20)</f>
        <v>87</v>
      </c>
      <c r="E19" s="9">
        <f>MAX('[1]Waiting Times 1st Cons'!$D$19:$D$20)</f>
        <v>31</v>
      </c>
      <c r="F19" s="9">
        <f>'[1]Number Waiting Priority Apps'!$D$19+'[1]Number Waiting Priority Apps'!$D$20</f>
        <v>3</v>
      </c>
      <c r="G19" s="9">
        <f>'[1]Numbers Waiting 1st Cons'!$D$19+'[1]Numbers Waiting 1st Cons'!$D$20</f>
        <v>39</v>
      </c>
      <c r="H19" s="10">
        <f>MAX('[1]Waiting Times 2nd Cons'!$D20:$D21)</f>
        <v>0</v>
      </c>
      <c r="I19" s="10">
        <f>SUM('[1]Numbers Waiting 2nd Cons'!$D20:$D21)</f>
        <v>0</v>
      </c>
      <c r="J19" s="11">
        <f>SUM('[1]Number of 1st Cons Apps Held'!$C$19:$D20)</f>
        <v>24</v>
      </c>
      <c r="K19" s="11">
        <f>'[1]Number of 2nd Cons Apps Held'!$D$20+'[1]Number of 2nd Cons Apps Held'!$D$21</f>
        <v>0</v>
      </c>
      <c r="L19" s="11">
        <f>SUM('[1]Number of Priority Apps Held'!$C$19:$D20)</f>
        <v>8</v>
      </c>
      <c r="M19" s="12">
        <f>SUM('[1]District Court Family'!$C$19:$D20)+SUM('[1]District Court Family Appeals'!$C$19:$D20)</f>
        <v>46</v>
      </c>
      <c r="N19" s="35">
        <f>SUM('[1]CC Jud Sep &amp; Div'!$C19:$D20)</f>
        <v>0</v>
      </c>
      <c r="O19" s="25">
        <f>SUM([1]ADMCA!$C$19:D20)</f>
        <v>7</v>
      </c>
    </row>
    <row r="20" spans="1:15" s="6" customFormat="1" ht="15" x14ac:dyDescent="0.2">
      <c r="A20" s="7" t="s">
        <v>23</v>
      </c>
      <c r="B20" s="60">
        <v>3.6</v>
      </c>
      <c r="C20" s="8">
        <f>'[1]Total Applications'!$D$21</f>
        <v>48</v>
      </c>
      <c r="D20" s="8">
        <f>SUM('[1]Total Applications'!$C$21:D21)</f>
        <v>89</v>
      </c>
      <c r="E20" s="9">
        <f>'[1]Waiting Times 1st Cons'!$D$21</f>
        <v>4</v>
      </c>
      <c r="F20" s="9">
        <f>'[1]Number Waiting Priority Apps'!$D$21</f>
        <v>0</v>
      </c>
      <c r="G20" s="9">
        <f>'[1]Numbers Waiting 1st Cons'!$D$21</f>
        <v>18</v>
      </c>
      <c r="H20" s="10">
        <f>'[1]Waiting Times 2nd Cons'!$D22</f>
        <v>0</v>
      </c>
      <c r="I20" s="10">
        <f>'[1]Numbers Waiting 2nd Cons'!$D22</f>
        <v>0</v>
      </c>
      <c r="J20" s="11">
        <f>SUM('[1]Number of 1st Cons Apps Held'!$C$21:$D21)</f>
        <v>32</v>
      </c>
      <c r="K20" s="11">
        <f>'[1]Number of 2nd Cons Apps Held'!$D$22</f>
        <v>0</v>
      </c>
      <c r="L20" s="11">
        <f>SUM('[1]Number of Priority Apps Held'!$C21:$D21)</f>
        <v>11</v>
      </c>
      <c r="M20" s="12">
        <f>SUM('[1]District Court Family'!$C21:$D21)+SUM('[1]District Court Family Appeals'!$C21:$D21)</f>
        <v>32</v>
      </c>
      <c r="N20" s="35">
        <f>SUM('[1]CC Jud Sep &amp; Div'!$C21:$D21)</f>
        <v>0</v>
      </c>
      <c r="O20" s="25">
        <f>SUM([1]ADMCA!$C$21:D21)</f>
        <v>8</v>
      </c>
    </row>
    <row r="21" spans="1:15" s="6" customFormat="1" ht="15" x14ac:dyDescent="0.2">
      <c r="A21" s="7" t="s">
        <v>24</v>
      </c>
      <c r="B21" s="60">
        <v>4.9000000000000004</v>
      </c>
      <c r="C21" s="8">
        <f>'[1]Total Applications'!$D$22</f>
        <v>0</v>
      </c>
      <c r="D21" s="8">
        <f>SUM('[1]Total Applications'!$C$22:D22)</f>
        <v>85</v>
      </c>
      <c r="E21" s="9">
        <f>'[1]Waiting Times 1st Cons'!$D$22</f>
        <v>26</v>
      </c>
      <c r="F21" s="9">
        <f>'[1]Number Waiting Priority Apps'!$D$22</f>
        <v>13</v>
      </c>
      <c r="G21" s="9">
        <f>'[1]Numbers Waiting 1st Cons'!$D$22</f>
        <v>92</v>
      </c>
      <c r="H21" s="10">
        <f>'[1]Waiting Times 2nd Cons'!$D23</f>
        <v>0</v>
      </c>
      <c r="I21" s="10">
        <f>'[1]Numbers Waiting 2nd Cons'!$D23</f>
        <v>0</v>
      </c>
      <c r="J21" s="11">
        <f>SUM('[1]Number of 1st Cons Apps Held'!$C22:$D$22)</f>
        <v>51</v>
      </c>
      <c r="K21" s="11">
        <f>'[1]Number of 2nd Cons Apps Held'!$D$23</f>
        <v>0</v>
      </c>
      <c r="L21" s="11">
        <f>SUM('[1]Number of Priority Apps Held'!$C22:$D22)</f>
        <v>17</v>
      </c>
      <c r="M21" s="12">
        <f>SUM('[1]District Court Family'!$C22:$D22)+SUM('[1]District Court Family Appeals'!$C22:$D22)</f>
        <v>90</v>
      </c>
      <c r="N21" s="35">
        <f>SUM('[1]CC Jud Sep &amp; Div'!$C22:$D22)</f>
        <v>2</v>
      </c>
      <c r="O21" s="25">
        <f>SUM([1]ADMCA!$C$22:D22)</f>
        <v>12</v>
      </c>
    </row>
    <row r="22" spans="1:15" s="6" customFormat="1" ht="15" x14ac:dyDescent="0.2">
      <c r="A22" s="7" t="s">
        <v>25</v>
      </c>
      <c r="B22" s="60">
        <v>2</v>
      </c>
      <c r="C22" s="8">
        <f>'[1]Total Applications'!$D$23</f>
        <v>56</v>
      </c>
      <c r="D22" s="8">
        <f>SUM('[1]Total Applications'!$C$23:D23)</f>
        <v>85</v>
      </c>
      <c r="E22" s="9">
        <f>'[1]Waiting Times 1st Cons'!$D$23</f>
        <v>37</v>
      </c>
      <c r="F22" s="9">
        <f>'[1]Number Waiting Priority Apps'!$D$23</f>
        <v>7</v>
      </c>
      <c r="G22" s="9">
        <f>'[1]Numbers Waiting 1st Cons'!$D$23</f>
        <v>53</v>
      </c>
      <c r="H22" s="10">
        <f>'[1]Waiting Times 2nd Cons'!$D24</f>
        <v>0</v>
      </c>
      <c r="I22" s="10">
        <f>'[1]Numbers Waiting 2nd Cons'!$D24</f>
        <v>0</v>
      </c>
      <c r="J22" s="11">
        <f>SUM('[1]Number of 1st Cons Apps Held'!$C$23:$D23)</f>
        <v>23</v>
      </c>
      <c r="K22" s="11">
        <f>'[1]Number of 2nd Cons Apps Held'!$D$24</f>
        <v>0</v>
      </c>
      <c r="L22" s="11">
        <f>SUM('[1]Number of Priority Apps Held'!$C23:$D23)</f>
        <v>12</v>
      </c>
      <c r="M22" s="12">
        <f>SUM('[1]District Court Family'!$C23:$D23)+SUM('[1]District Court Family Appeals'!$C23:$D23)</f>
        <v>47</v>
      </c>
      <c r="N22" s="35">
        <f>SUM('[1]CC Jud Sep &amp; Div'!$C23:$D23)</f>
        <v>0</v>
      </c>
      <c r="O22" s="25">
        <f>SUM([1]ADMCA!$C$23:D23)</f>
        <v>0</v>
      </c>
    </row>
    <row r="23" spans="1:15" s="6" customFormat="1" ht="30" x14ac:dyDescent="0.2">
      <c r="A23" s="7" t="s">
        <v>49</v>
      </c>
      <c r="B23" s="61">
        <v>2</v>
      </c>
      <c r="C23" s="26">
        <f>'[1]Total Applications'!$D$24</f>
        <v>61</v>
      </c>
      <c r="D23" s="26">
        <f>SUM('[1]Total Applications'!$C$24:D24)</f>
        <v>107</v>
      </c>
      <c r="E23" s="27">
        <f>'[1]Waiting Times 1st Cons'!$D$24</f>
        <v>25</v>
      </c>
      <c r="F23" s="27">
        <f>'[1]Number Waiting Priority Apps'!$D$24</f>
        <v>1</v>
      </c>
      <c r="G23" s="27">
        <f>'[1]Numbers Waiting 1st Cons'!$D$24</f>
        <v>22</v>
      </c>
      <c r="H23" s="30"/>
      <c r="I23" s="30"/>
      <c r="J23" s="28">
        <f>SUM('[1]Number of 1st Cons Apps Held'!$C$24:$D24)</f>
        <v>33</v>
      </c>
      <c r="K23" s="28">
        <f>'[1]Number of 2nd Cons Apps Held'!$D$25</f>
        <v>0</v>
      </c>
      <c r="L23" s="28">
        <f>SUM('[1]Number of Priority Apps Held'!$C24:$D24)</f>
        <v>32</v>
      </c>
      <c r="M23" s="29">
        <f>SUM('[1]District Court Family'!$C24:$D24)+SUM('[1]District Court Family Appeals'!$C24:$D24)</f>
        <v>0</v>
      </c>
      <c r="N23" s="36">
        <f>SUM('[1]CC Jud Sep &amp; Div'!$C24:$D24)</f>
        <v>0</v>
      </c>
      <c r="O23" s="56">
        <f>SUM([1]ADMCA!$C$24:D24)</f>
        <v>58</v>
      </c>
    </row>
    <row r="24" spans="1:15" s="6" customFormat="1" ht="15" x14ac:dyDescent="0.2">
      <c r="A24" s="7" t="s">
        <v>26</v>
      </c>
      <c r="B24" s="60">
        <v>2.5316999999999998</v>
      </c>
      <c r="C24" s="8">
        <f>'[1]Total Applications'!$D$25+'[1]Total Applications'!$D$26</f>
        <v>26</v>
      </c>
      <c r="D24" s="8">
        <f>SUM('[1]Total Applications'!$C$25:D26)</f>
        <v>43</v>
      </c>
      <c r="E24" s="9">
        <f>MAX('[1]Waiting Times 1st Cons'!$D$25:$D$26)</f>
        <v>7</v>
      </c>
      <c r="F24" s="9">
        <f>'[1]Number Waiting Priority Apps'!$D$25+'[1]Number Waiting Priority Apps'!$D$26</f>
        <v>0</v>
      </c>
      <c r="G24" s="9">
        <f>'[1]Numbers Waiting 1st Cons'!$D$25+'[1]Numbers Waiting 1st Cons'!$D$26</f>
        <v>9</v>
      </c>
      <c r="H24" s="10">
        <f>MAX('[1]Waiting Times 2nd Cons'!$D25:$D26)</f>
        <v>0</v>
      </c>
      <c r="I24" s="10">
        <f>SUM('[1]Numbers Waiting 2nd Cons'!$D25:$D26)</f>
        <v>0</v>
      </c>
      <c r="J24" s="11">
        <f>SUM('[1]Number of 1st Cons Apps Held'!$C$25:$D26)</f>
        <v>16</v>
      </c>
      <c r="K24" s="11">
        <f>'[1]Number of 2nd Cons Apps Held'!$D$26+'[1]Number of 2nd Cons Apps Held'!$D$27</f>
        <v>0</v>
      </c>
      <c r="L24" s="11">
        <f>SUM('[1]Number of Priority Apps Held'!$C$25:$D26)</f>
        <v>6</v>
      </c>
      <c r="M24" s="12">
        <f>SUM('[1]District Court Family Appeals'!$C$25:$D26)+SUM('[1]District Court Family'!$C$25:$D26)</f>
        <v>22</v>
      </c>
      <c r="N24" s="35">
        <f>SUM('[1]CC Jud Sep &amp; Div'!$C25:$D26)</f>
        <v>0</v>
      </c>
      <c r="O24" s="25">
        <f>SUM([1]ADMCA!$C$25:D26)</f>
        <v>0</v>
      </c>
    </row>
    <row r="25" spans="1:15" s="6" customFormat="1" ht="15.75" customHeight="1" x14ac:dyDescent="0.2">
      <c r="A25" s="7" t="s">
        <v>27</v>
      </c>
      <c r="B25" s="60">
        <v>3.5</v>
      </c>
      <c r="C25" s="8">
        <f>'[1]Total Applications'!$D$28</f>
        <v>59</v>
      </c>
      <c r="D25" s="8">
        <f>SUM('[1]Total Applications'!$C$28:D28)</f>
        <v>99</v>
      </c>
      <c r="E25" s="9">
        <f>'[1]Waiting Times 1st Cons'!$D$28</f>
        <v>17</v>
      </c>
      <c r="F25" s="9">
        <f>'[1]Number Waiting Priority Apps'!$D$28</f>
        <v>5</v>
      </c>
      <c r="G25" s="9">
        <f>'[1]Numbers Waiting 1st Cons'!$D$28</f>
        <v>50</v>
      </c>
      <c r="H25" s="10">
        <f>'[1]Waiting Times 2nd Cons'!$D28</f>
        <v>0</v>
      </c>
      <c r="I25" s="10">
        <f>'[1]Numbers Waiting 2nd Cons'!$D28</f>
        <v>0</v>
      </c>
      <c r="J25" s="11">
        <f>SUM('[1]Number of 1st Cons Apps Held'!$C$28:$D28)</f>
        <v>24</v>
      </c>
      <c r="K25" s="11">
        <f>'[1]Number of 2nd Cons Apps Held'!$D$29</f>
        <v>0</v>
      </c>
      <c r="L25" s="11">
        <f>SUM('[1]Number of Priority Apps Held'!$C28:$D28)</f>
        <v>3</v>
      </c>
      <c r="M25" s="12">
        <f>SUM('[1]District Court Family'!$C28:$D28)+SUM('[1]District Court Family Appeals'!$C28:$D28)</f>
        <v>54</v>
      </c>
      <c r="N25" s="35">
        <f>SUM('[1]CC Jud Sep &amp; Div'!$C28:$D28)</f>
        <v>0</v>
      </c>
      <c r="O25" s="25">
        <f>SUM([1]ADMCA!$C$28:D28)</f>
        <v>0</v>
      </c>
    </row>
    <row r="26" spans="1:15" s="6" customFormat="1" ht="15" x14ac:dyDescent="0.2">
      <c r="A26" s="7" t="s">
        <v>28</v>
      </c>
      <c r="B26" s="60">
        <v>5</v>
      </c>
      <c r="C26" s="8">
        <f>'[1]Total Applications'!$D$29</f>
        <v>32</v>
      </c>
      <c r="D26" s="8">
        <f>SUM('[1]Total Applications'!$C$29:D29)</f>
        <v>72</v>
      </c>
      <c r="E26" s="9">
        <f>'[1]Waiting Times 1st Cons'!$D$29</f>
        <v>7</v>
      </c>
      <c r="F26" s="9">
        <f>'[1]Number Waiting Priority Apps'!$D$29</f>
        <v>5</v>
      </c>
      <c r="G26" s="9">
        <f>'[1]Numbers Waiting 1st Cons'!$D$29</f>
        <v>18</v>
      </c>
      <c r="H26" s="10">
        <f>'[1]Waiting Times 2nd Cons'!$D29</f>
        <v>0</v>
      </c>
      <c r="I26" s="10">
        <f>'[1]Numbers Waiting 2nd Cons'!$D29</f>
        <v>0</v>
      </c>
      <c r="J26" s="11">
        <f>SUM('[1]Number of 1st Cons Apps Held'!$C$29:$D29)</f>
        <v>25</v>
      </c>
      <c r="K26" s="11">
        <f>'[1]Number of 2nd Cons Apps Held'!$D$30</f>
        <v>0</v>
      </c>
      <c r="L26" s="11">
        <f>SUM('[1]Number of Priority Apps Held'!$C29:$D29)</f>
        <v>5</v>
      </c>
      <c r="M26" s="12">
        <f>SUM('[1]District Court Family'!$C29:$D29)+SUM('[1]District Court Family Appeals'!$C29:$D29)</f>
        <v>34</v>
      </c>
      <c r="N26" s="35">
        <f>SUM('[1]CC Jud Sep &amp; Div'!$C29:$D29)</f>
        <v>0</v>
      </c>
      <c r="O26" s="40">
        <f>SUM([1]ADMCA!$C$29:D29)</f>
        <v>1</v>
      </c>
    </row>
    <row r="27" spans="1:15" s="6" customFormat="1" ht="15" x14ac:dyDescent="0.2">
      <c r="A27" s="7" t="s">
        <v>29</v>
      </c>
      <c r="B27" s="60">
        <v>2.8</v>
      </c>
      <c r="C27" s="8">
        <f>'[1]Total Applications'!$D$30</f>
        <v>14</v>
      </c>
      <c r="D27" s="8">
        <f>SUM('[1]Total Applications'!$C$30:D30)</f>
        <v>40</v>
      </c>
      <c r="E27" s="9">
        <f>'[1]Waiting Times 1st Cons'!$D$30</f>
        <v>21</v>
      </c>
      <c r="F27" s="9">
        <f>'[1]Number Waiting Priority Apps'!$D$30</f>
        <v>1</v>
      </c>
      <c r="G27" s="9">
        <f>'[1]Numbers Waiting 1st Cons'!$D$30</f>
        <v>11</v>
      </c>
      <c r="H27" s="10">
        <f>'[1]Waiting Times 2nd Cons'!$D30</f>
        <v>0</v>
      </c>
      <c r="I27" s="10">
        <f>'[1]Numbers Waiting 2nd Cons'!$D30</f>
        <v>0</v>
      </c>
      <c r="J27" s="11">
        <f>SUM('[1]Number of 1st Cons Apps Held'!$C$30:$D30)</f>
        <v>16</v>
      </c>
      <c r="K27" s="11">
        <f>'[1]Number of 2nd Cons Apps Held'!$D$31</f>
        <v>0</v>
      </c>
      <c r="L27" s="11">
        <f>SUM('[1]Number of Priority Apps Held'!$C30:$D30)</f>
        <v>0</v>
      </c>
      <c r="M27" s="12">
        <f>SUM('[1]District Court Family'!$C30:$D30)+SUM('[1]District Court Family Appeals'!$C30:$D30)</f>
        <v>24</v>
      </c>
      <c r="N27" s="35">
        <f>SUM('[1]CC Jud Sep &amp; Div'!$C30:$D30)</f>
        <v>0</v>
      </c>
      <c r="O27" s="25">
        <f>SUM([1]ADMCA!$C$30:D30)</f>
        <v>7</v>
      </c>
    </row>
    <row r="28" spans="1:15" s="6" customFormat="1" ht="15" x14ac:dyDescent="0.2">
      <c r="A28" s="7" t="s">
        <v>30</v>
      </c>
      <c r="B28" s="60">
        <v>2</v>
      </c>
      <c r="C28" s="8">
        <f>'[1]Total Applications'!$D$31</f>
        <v>21</v>
      </c>
      <c r="D28" s="8">
        <f>SUM('[1]Total Applications'!$C$31:D31)</f>
        <v>40</v>
      </c>
      <c r="E28" s="9">
        <f>'[1]Waiting Times 1st Cons'!$D$31</f>
        <v>39</v>
      </c>
      <c r="F28" s="9">
        <f>'[1]Number Waiting Priority Apps'!$D$31</f>
        <v>5</v>
      </c>
      <c r="G28" s="9">
        <f>'[1]Numbers Waiting 1st Cons'!$D$31</f>
        <v>32</v>
      </c>
      <c r="H28" s="10">
        <f>'[1]Waiting Times 2nd Cons'!$D31</f>
        <v>0</v>
      </c>
      <c r="I28" s="10">
        <f>'[1]Numbers Waiting 2nd Cons'!$D31</f>
        <v>0</v>
      </c>
      <c r="J28" s="11">
        <f>SUM('[1]Number of 1st Cons Apps Held'!$C$31:$D31)</f>
        <v>9</v>
      </c>
      <c r="K28" s="11">
        <f>'[1]Number of 2nd Cons Apps Held'!$D$32</f>
        <v>0</v>
      </c>
      <c r="L28" s="11">
        <f>SUM('[1]Number of Priority Apps Held'!$C31:$D31)</f>
        <v>3</v>
      </c>
      <c r="M28" s="12">
        <f>SUM('[1]District Court Family'!$C31:$D31)+SUM('[1]District Court Family Appeals'!$C31:$D31)</f>
        <v>19</v>
      </c>
      <c r="N28" s="35">
        <f>SUM('[1]CC Jud Sep &amp; Div'!$C31:$D31)</f>
        <v>2</v>
      </c>
      <c r="O28" s="39">
        <f>SUM([1]ADMCA!$C$31:D31)</f>
        <v>3</v>
      </c>
    </row>
    <row r="29" spans="1:15" s="6" customFormat="1" ht="15" x14ac:dyDescent="0.2">
      <c r="A29" s="7" t="s">
        <v>31</v>
      </c>
      <c r="B29" s="60">
        <v>2.7</v>
      </c>
      <c r="C29" s="8">
        <f>'[1]Total Applications'!$D$32</f>
        <v>24</v>
      </c>
      <c r="D29" s="8">
        <f>SUM('[1]Total Applications'!$C$32:D32)</f>
        <v>43</v>
      </c>
      <c r="E29" s="9">
        <f>'[1]Waiting Times 1st Cons'!$D$32</f>
        <v>46</v>
      </c>
      <c r="F29" s="9">
        <f>'[1]Number Waiting Priority Apps'!$D$32</f>
        <v>12</v>
      </c>
      <c r="G29" s="9">
        <f>'[1]Numbers Waiting 1st Cons'!$D$32</f>
        <v>126</v>
      </c>
      <c r="H29" s="10">
        <f>'[1]Waiting Times 2nd Cons'!$D32</f>
        <v>0</v>
      </c>
      <c r="I29" s="10">
        <f>'[1]Numbers Waiting 2nd Cons'!$D32</f>
        <v>0</v>
      </c>
      <c r="J29" s="11">
        <f>SUM('[1]Number of 1st Cons Apps Held'!$C$32:$D32)</f>
        <v>33</v>
      </c>
      <c r="K29" s="11">
        <f>'[1]Number of 2nd Cons Apps Held'!$D$33</f>
        <v>0</v>
      </c>
      <c r="L29" s="11">
        <f>SUM('[1]Number of Priority Apps Held'!$C32:$D32)</f>
        <v>12</v>
      </c>
      <c r="M29" s="12">
        <f>SUM('[1]District Court Family'!$C32:$D32)+SUM('[1]District Court Family Appeals'!$C32:$D32)</f>
        <v>8</v>
      </c>
      <c r="N29" s="35">
        <f>SUM('[1]CC Jud Sep &amp; Div'!$C32:$D32)</f>
        <v>1</v>
      </c>
      <c r="O29" s="39">
        <f>SUM([1]ADMCA!$C$32:D32)</f>
        <v>0</v>
      </c>
    </row>
    <row r="30" spans="1:15" s="6" customFormat="1" ht="15" x14ac:dyDescent="0.2">
      <c r="A30" s="7" t="s">
        <v>32</v>
      </c>
      <c r="B30" s="60">
        <v>4.5999999999999996</v>
      </c>
      <c r="C30" s="8">
        <f>'[1]Total Applications'!$D$33+'[1]Total Applications'!$D$34</f>
        <v>607</v>
      </c>
      <c r="D30" s="8">
        <f>SUM('[1]Total Applications'!$C$33:D34)</f>
        <v>1292</v>
      </c>
      <c r="E30" s="9">
        <f>'[1]Waiting Times 1st Cons'!$D$33</f>
        <v>20</v>
      </c>
      <c r="F30" s="9">
        <f>'[1]Number Waiting Priority Apps'!$D$33</f>
        <v>1</v>
      </c>
      <c r="G30" s="9">
        <f>'[1]Numbers Waiting 1st Cons'!$D$33</f>
        <v>47</v>
      </c>
      <c r="H30" s="10">
        <f>'[1]Waiting Times 2nd Cons'!$D33</f>
        <v>0</v>
      </c>
      <c r="I30" s="10">
        <f>'[1]Numbers Waiting 2nd Cons'!$D33</f>
        <v>0</v>
      </c>
      <c r="J30" s="11">
        <f>SUM('[1]Number of 1st Cons Apps Held'!$C$33:$D34)</f>
        <v>140</v>
      </c>
      <c r="K30" s="11">
        <f>'[1]Number of 2nd Cons Apps Held'!$D$34+'[1]Number of 2nd Cons Apps Held'!$D$35</f>
        <v>0</v>
      </c>
      <c r="L30" s="11">
        <f>SUM('[1]Number of Priority Apps Held'!$C33:$D34)</f>
        <v>120</v>
      </c>
      <c r="M30" s="12">
        <f>SUM('[1]District Court Family'!$C33:$D33)+SUM('[1]District Court Family Appeals'!$C33:$D33)</f>
        <v>11</v>
      </c>
      <c r="N30" s="35">
        <f>SUM('[1]CC Jud Sep &amp; Div'!$C33:$D33)</f>
        <v>0</v>
      </c>
      <c r="O30" s="40">
        <f>SUM([1]ADMCA!$C$33:D33)</f>
        <v>3</v>
      </c>
    </row>
    <row r="31" spans="1:15" s="6" customFormat="1" ht="15" x14ac:dyDescent="0.2">
      <c r="A31" s="7" t="s">
        <v>33</v>
      </c>
      <c r="B31" s="60">
        <v>2</v>
      </c>
      <c r="C31" s="8">
        <f>'[1]Total Applications'!$D$35</f>
        <v>12</v>
      </c>
      <c r="D31" s="8">
        <f>SUM('[1]Total Applications'!$C$35:D35)</f>
        <v>30</v>
      </c>
      <c r="E31" s="9">
        <f>'[1]Waiting Times 1st Cons'!$D$35</f>
        <v>34</v>
      </c>
      <c r="F31" s="9">
        <f>'[1]Number Waiting Priority Apps'!$D$35</f>
        <v>0</v>
      </c>
      <c r="G31" s="9">
        <f>'[1]Numbers Waiting 1st Cons'!$D$35</f>
        <v>52</v>
      </c>
      <c r="H31" s="10">
        <f>'[1]Waiting Times 2nd Cons'!$D35</f>
        <v>0</v>
      </c>
      <c r="I31" s="10">
        <f>'[1]Numbers Waiting 2nd Cons'!$D35</f>
        <v>0</v>
      </c>
      <c r="J31" s="11">
        <f>SUM('[1]Number of 1st Cons Apps Held'!$C$35:$D35)</f>
        <v>13</v>
      </c>
      <c r="K31" s="11">
        <f>'[1]Number of 2nd Cons Apps Held'!$D$36</f>
        <v>0</v>
      </c>
      <c r="L31" s="11">
        <f>SUM('[1]Number of Priority Apps Held'!$C35:$D35)</f>
        <v>2</v>
      </c>
      <c r="M31" s="12">
        <f>SUM('[1]District Court Family'!$C35:$D35)+SUM('[1]District Court Family Appeals'!$C35:$D35)</f>
        <v>8</v>
      </c>
      <c r="N31" s="35">
        <f>SUM('[1]CC Jud Sep &amp; Div'!$C35:$D35)</f>
        <v>8</v>
      </c>
      <c r="O31" s="25">
        <f>SUM([1]ADMCA!$C$35:D35)</f>
        <v>2</v>
      </c>
    </row>
    <row r="32" spans="1:15" s="6" customFormat="1" ht="15" x14ac:dyDescent="0.2">
      <c r="A32" s="7" t="s">
        <v>34</v>
      </c>
      <c r="B32" s="60">
        <v>4.5</v>
      </c>
      <c r="C32" s="8">
        <f>'[1]Total Applications'!$D$36</f>
        <v>55</v>
      </c>
      <c r="D32" s="8">
        <f>SUM('[1]Total Applications'!$C$36:D36)</f>
        <v>108</v>
      </c>
      <c r="E32" s="9">
        <f>'[1]Waiting Times 1st Cons'!$D$36</f>
        <v>11</v>
      </c>
      <c r="F32" s="9">
        <f>'[1]Number Waiting Priority Apps'!$D$36</f>
        <v>6</v>
      </c>
      <c r="G32" s="9">
        <f>'[1]Numbers Waiting 1st Cons'!$D$36</f>
        <v>23</v>
      </c>
      <c r="H32" s="10">
        <f>'[1]Waiting Times 2nd Cons'!$D36</f>
        <v>0</v>
      </c>
      <c r="I32" s="10">
        <f>'[1]Numbers Waiting 2nd Cons'!$D36</f>
        <v>0</v>
      </c>
      <c r="J32" s="11">
        <f>SUM('[1]Number of 1st Cons Apps Held'!$C$36:$D36)</f>
        <v>41</v>
      </c>
      <c r="K32" s="11">
        <f>'[1]Number of 2nd Cons Apps Held'!$D$37</f>
        <v>0</v>
      </c>
      <c r="L32" s="11">
        <f>SUM('[1]Number of Priority Apps Held'!$C36:$D36)</f>
        <v>15</v>
      </c>
      <c r="M32" s="12">
        <f>SUM('[1]District Court Family'!$C36:$D36)+SUM('[1]District Court Family Appeals'!$C36:$D36)</f>
        <v>50</v>
      </c>
      <c r="N32" s="35">
        <f>SUM('[1]CC Jud Sep &amp; Div'!$C36:$D36)</f>
        <v>0</v>
      </c>
      <c r="O32" s="39">
        <f>SUM([1]ADMCA!$C$36:D36)</f>
        <v>0</v>
      </c>
    </row>
    <row r="33" spans="1:15" s="6" customFormat="1" ht="15" x14ac:dyDescent="0.2">
      <c r="A33" s="7" t="s">
        <v>35</v>
      </c>
      <c r="B33" s="60">
        <v>2</v>
      </c>
      <c r="C33" s="8">
        <f>'[1]Total Applications'!$D$37</f>
        <v>12</v>
      </c>
      <c r="D33" s="8">
        <f>SUM('[1]Total Applications'!$C$37:D37)</f>
        <v>36</v>
      </c>
      <c r="E33" s="9">
        <f>'[1]Waiting Times 1st Cons'!$D$37</f>
        <v>11</v>
      </c>
      <c r="F33" s="9">
        <f>'[1]Number Waiting Priority Apps'!$D$37</f>
        <v>0</v>
      </c>
      <c r="G33" s="9">
        <f>'[1]Numbers Waiting 1st Cons'!$D$37</f>
        <v>15</v>
      </c>
      <c r="H33" s="10">
        <f>'[1]Waiting Times 2nd Cons'!$D37</f>
        <v>0</v>
      </c>
      <c r="I33" s="10">
        <f>'[1]Numbers Waiting 2nd Cons'!$D37</f>
        <v>0</v>
      </c>
      <c r="J33" s="11">
        <f>SUM('[1]Number of 1st Cons Apps Held'!$C$37:$D37)</f>
        <v>17</v>
      </c>
      <c r="K33" s="11">
        <f>'[1]Number of 2nd Cons Apps Held'!$D$38</f>
        <v>0</v>
      </c>
      <c r="L33" s="11">
        <f>SUM('[1]Number of Priority Apps Held'!$C37:$D37)</f>
        <v>1</v>
      </c>
      <c r="M33" s="12">
        <f>SUM('[1]District Court Family'!$C37:$D37)+SUM('[1]District Court Family Appeals'!$C37:$D37)</f>
        <v>18</v>
      </c>
      <c r="N33" s="35">
        <f>SUM('[1]CC Jud Sep &amp; Div'!$C37:$D37)</f>
        <v>0</v>
      </c>
      <c r="O33" s="39">
        <f>SUM([1]ADMCA!$C$37:D37)</f>
        <v>0</v>
      </c>
    </row>
    <row r="34" spans="1:15" s="6" customFormat="1" ht="15" x14ac:dyDescent="0.2">
      <c r="A34" s="7" t="s">
        <v>36</v>
      </c>
      <c r="B34" s="60">
        <v>2</v>
      </c>
      <c r="C34" s="8">
        <f>'[1]Total Applications'!$D$38</f>
        <v>41</v>
      </c>
      <c r="D34" s="8">
        <f>SUM('[1]Total Applications'!$C$38:D38)</f>
        <v>74</v>
      </c>
      <c r="E34" s="9">
        <f>'[1]Waiting Times 1st Cons'!$D$38</f>
        <v>27</v>
      </c>
      <c r="F34" s="9">
        <f>'[1]Number Waiting Priority Apps'!$D$38</f>
        <v>4</v>
      </c>
      <c r="G34" s="9">
        <f>'[1]Numbers Waiting 1st Cons'!$D$38</f>
        <v>42</v>
      </c>
      <c r="H34" s="10">
        <f>'[1]Waiting Times 2nd Cons'!$D38</f>
        <v>0</v>
      </c>
      <c r="I34" s="10">
        <f>'[1]Numbers Waiting 2nd Cons'!$D38</f>
        <v>0</v>
      </c>
      <c r="J34" s="11">
        <f>SUM('[1]Number of 1st Cons Apps Held'!$C$38:$D38)</f>
        <v>20</v>
      </c>
      <c r="K34" s="11">
        <f>'[1]Number of 2nd Cons Apps Held'!$D$39</f>
        <v>0</v>
      </c>
      <c r="L34" s="11">
        <f>SUM('[1]Number of Priority Apps Held'!$C38:$D38)</f>
        <v>5</v>
      </c>
      <c r="M34" s="12">
        <f>SUM('[1]District Court Family'!$C38:$D38)+SUM('[1]District Court Family Appeals'!$C38:$D38)</f>
        <v>30</v>
      </c>
      <c r="N34" s="35">
        <f>SUM('[1]CC Jud Sep &amp; Div'!$C38:$D38)</f>
        <v>1</v>
      </c>
      <c r="O34" s="40">
        <f>SUM([1]ADMCA!$C$38:D38)</f>
        <v>2</v>
      </c>
    </row>
    <row r="35" spans="1:15" s="6" customFormat="1" ht="15" x14ac:dyDescent="0.2">
      <c r="A35" s="7" t="s">
        <v>37</v>
      </c>
      <c r="B35" s="60">
        <v>3.6</v>
      </c>
      <c r="C35" s="8">
        <f>'[1]Total Applications'!$D$39</f>
        <v>22</v>
      </c>
      <c r="D35" s="8">
        <f>SUM('[1]Total Applications'!$C$39:D39)</f>
        <v>63</v>
      </c>
      <c r="E35" s="9">
        <f>'[1]Waiting Times 1st Cons'!$D$39</f>
        <v>10</v>
      </c>
      <c r="F35" s="9">
        <f>'[1]Number Waiting Priority Apps'!$D$39</f>
        <v>0</v>
      </c>
      <c r="G35" s="9">
        <f>'[1]Numbers Waiting 1st Cons'!$D$39</f>
        <v>15</v>
      </c>
      <c r="H35" s="10">
        <f>'[1]Waiting Times 2nd Cons'!$D39</f>
        <v>0</v>
      </c>
      <c r="I35" s="10">
        <f>'[1]Numbers Waiting 2nd Cons'!$D39</f>
        <v>0</v>
      </c>
      <c r="J35" s="11">
        <f>SUM('[1]Number of 1st Cons Apps Held'!$C$39:$D39)</f>
        <v>22</v>
      </c>
      <c r="K35" s="11">
        <f>'[1]Number of 2nd Cons Apps Held'!$D$40</f>
        <v>0</v>
      </c>
      <c r="L35" s="11">
        <f>SUM('[1]Number of Priority Apps Held'!$C39:$D39)</f>
        <v>3</v>
      </c>
      <c r="M35" s="12">
        <f>SUM('[1]District Court Family'!$C39:$D39)+SUM('[1]District Court Family Appeals'!$C39:$D39)</f>
        <v>32</v>
      </c>
      <c r="N35" s="35">
        <f>SUM('[1]CC Jud Sep &amp; Div'!$C39:$D39)</f>
        <v>0</v>
      </c>
      <c r="O35" s="37">
        <f>SUM([1]ADMCA!$C$39:D39)</f>
        <v>0</v>
      </c>
    </row>
    <row r="36" spans="1:15" s="6" customFormat="1" ht="15.75" thickBot="1" x14ac:dyDescent="0.25">
      <c r="A36" s="13" t="s">
        <v>38</v>
      </c>
      <c r="B36" s="62">
        <v>4.5999999999999996</v>
      </c>
      <c r="C36" s="43">
        <f>'[1]Total Applications'!$D$40</f>
        <v>39</v>
      </c>
      <c r="D36" s="43">
        <f>SUM('[1]Total Applications'!$C$40:D40)</f>
        <v>79</v>
      </c>
      <c r="E36" s="44">
        <f>'[1]Waiting Times 1st Cons'!$D$40</f>
        <v>27</v>
      </c>
      <c r="F36" s="44">
        <f>'[1]Number Waiting Priority Apps'!$D$40</f>
        <v>3</v>
      </c>
      <c r="G36" s="44">
        <f>'[1]Numbers Waiting 1st Cons'!$D$40</f>
        <v>43</v>
      </c>
      <c r="H36" s="15">
        <f>'[1]Waiting Times 2nd Cons'!$D40</f>
        <v>0</v>
      </c>
      <c r="I36" s="15">
        <f>'[1]Numbers Waiting 2nd Cons'!$D40</f>
        <v>0</v>
      </c>
      <c r="J36" s="31">
        <f>SUM('[1]Number of 1st Cons Apps Held'!$C$40:$D40)</f>
        <v>11</v>
      </c>
      <c r="K36" s="31">
        <f>'[1]Number of 2nd Cons Apps Held'!$D$41</f>
        <v>0</v>
      </c>
      <c r="L36" s="31">
        <f>SUM('[1]Number of Priority Apps Held'!$C40:$D40)</f>
        <v>6</v>
      </c>
      <c r="M36" s="32">
        <f>SUM('[1]District Court Family'!$C40:$D40)+SUM('[1]District Court Family Appeals'!$C40:$D40)</f>
        <v>46</v>
      </c>
      <c r="N36" s="55">
        <f>SUM('[1]CC Jud Sep &amp; Div'!$C40:$D40)</f>
        <v>0</v>
      </c>
      <c r="O36" s="37">
        <f>SUM([1]ADMCA!$C$40:D40)</f>
        <v>4</v>
      </c>
    </row>
    <row r="37" spans="1:15" ht="13.5" thickTop="1" x14ac:dyDescent="0.2">
      <c r="O37" s="57"/>
    </row>
  </sheetData>
  <mergeCells count="7">
    <mergeCell ref="J4:L4"/>
    <mergeCell ref="M4:O4"/>
    <mergeCell ref="A1:D1"/>
    <mergeCell ref="A2:C2"/>
    <mergeCell ref="C4:D4"/>
    <mergeCell ref="E4:G4"/>
    <mergeCell ref="H4:I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</vt:lpstr>
    </vt:vector>
  </TitlesOfParts>
  <Company>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Christopher X. Flynn</cp:lastModifiedBy>
  <cp:lastPrinted>2024-05-01T13:44:45Z</cp:lastPrinted>
  <dcterms:created xsi:type="dcterms:W3CDTF">2018-02-09T11:30:37Z</dcterms:created>
  <dcterms:modified xsi:type="dcterms:W3CDTF">2025-03-10T14:04:37Z</dcterms:modified>
</cp:coreProperties>
</file>