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6 Months Ends\Website Copies\"/>
    </mc:Choice>
  </mc:AlternateContent>
  <xr:revisionPtr revIDLastSave="0" documentId="8_{69688531-4062-4030-86FA-7505C6E310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definedNames>
    <definedName name="_xlnm.Print_Area" localSheetId="4">May!$A$1:$O$42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2" l="1"/>
  <c r="G25" i="12"/>
  <c r="F26" i="12"/>
  <c r="D20" i="1"/>
  <c r="C20" i="12"/>
  <c r="C20" i="11"/>
  <c r="C20" i="10"/>
  <c r="C20" i="9"/>
  <c r="C20" i="8"/>
  <c r="C20" i="7"/>
  <c r="C20" i="6"/>
  <c r="L11" i="1" l="1"/>
  <c r="M12" i="5"/>
  <c r="D25" i="7"/>
  <c r="D25" i="6"/>
  <c r="O25" i="5"/>
  <c r="N25" i="5"/>
  <c r="M25" i="5"/>
  <c r="L25" i="5"/>
  <c r="J25" i="5"/>
  <c r="G25" i="5"/>
  <c r="F25" i="5"/>
  <c r="E25" i="5"/>
  <c r="D25" i="5"/>
  <c r="C25" i="5"/>
  <c r="C26" i="5"/>
  <c r="C20" i="5"/>
  <c r="C20" i="4"/>
  <c r="C20" i="3"/>
  <c r="C6" i="3"/>
  <c r="C20" i="2"/>
  <c r="M12" i="1"/>
  <c r="M12" i="2"/>
  <c r="M12" i="3"/>
  <c r="M12" i="4"/>
  <c r="M12" i="6"/>
  <c r="M12" i="7"/>
  <c r="M25" i="8"/>
  <c r="M12" i="8"/>
  <c r="M33" i="8"/>
  <c r="M12" i="10"/>
  <c r="M11" i="10"/>
  <c r="O34" i="12"/>
  <c r="N34" i="12"/>
  <c r="L34" i="12"/>
  <c r="J34" i="12"/>
  <c r="G34" i="12"/>
  <c r="F34" i="12"/>
  <c r="F35" i="12"/>
  <c r="E34" i="12"/>
  <c r="D34" i="12"/>
  <c r="C34" i="12"/>
  <c r="M34" i="12"/>
  <c r="M33" i="12"/>
  <c r="L33" i="12"/>
  <c r="J33" i="12"/>
  <c r="G33" i="12"/>
  <c r="F33" i="12"/>
  <c r="E33" i="12"/>
  <c r="D33" i="12"/>
  <c r="C33" i="12"/>
  <c r="O25" i="12"/>
  <c r="N25" i="12"/>
  <c r="M25" i="12"/>
  <c r="L25" i="12"/>
  <c r="J25" i="12"/>
  <c r="F25" i="12"/>
  <c r="E25" i="12"/>
  <c r="D25" i="12"/>
  <c r="C25" i="12"/>
  <c r="O15" i="12"/>
  <c r="N15" i="12"/>
  <c r="M15" i="12"/>
  <c r="L15" i="12"/>
  <c r="J15" i="12"/>
  <c r="G15" i="12"/>
  <c r="F15" i="12"/>
  <c r="E15" i="12"/>
  <c r="D15" i="12"/>
  <c r="C15" i="12"/>
  <c r="C14" i="12"/>
  <c r="O11" i="12"/>
  <c r="N11" i="12"/>
  <c r="M12" i="12"/>
  <c r="M11" i="12"/>
  <c r="L11" i="12"/>
  <c r="J11" i="12"/>
  <c r="G11" i="12"/>
  <c r="F11" i="12"/>
  <c r="E11" i="12"/>
  <c r="D11" i="12"/>
  <c r="C11" i="12"/>
  <c r="O34" i="11"/>
  <c r="N33" i="11"/>
  <c r="N34" i="11"/>
  <c r="M34" i="11"/>
  <c r="M33" i="11"/>
  <c r="L34" i="11"/>
  <c r="L33" i="11"/>
  <c r="J34" i="11"/>
  <c r="J33" i="11"/>
  <c r="G34" i="11"/>
  <c r="G33" i="11"/>
  <c r="F34" i="11"/>
  <c r="F33" i="11"/>
  <c r="E34" i="11"/>
  <c r="E33" i="11"/>
  <c r="D34" i="11"/>
  <c r="D33" i="11"/>
  <c r="C34" i="11"/>
  <c r="C33" i="11"/>
  <c r="O25" i="11"/>
  <c r="N25" i="11"/>
  <c r="M25" i="11"/>
  <c r="L25" i="11"/>
  <c r="L24" i="11"/>
  <c r="J25" i="11"/>
  <c r="G25" i="11"/>
  <c r="F25" i="11"/>
  <c r="E25" i="11"/>
  <c r="D25" i="11"/>
  <c r="C25" i="11"/>
  <c r="C24" i="11"/>
  <c r="O15" i="11"/>
  <c r="N15" i="11"/>
  <c r="M15" i="11"/>
  <c r="L15" i="11"/>
  <c r="J15" i="11"/>
  <c r="G15" i="11"/>
  <c r="F15" i="11"/>
  <c r="E15" i="11"/>
  <c r="D15" i="11"/>
  <c r="C15" i="11"/>
  <c r="O11" i="11"/>
  <c r="N11" i="11"/>
  <c r="M12" i="11"/>
  <c r="M11" i="11"/>
  <c r="L11" i="11"/>
  <c r="J11" i="11"/>
  <c r="J10" i="11"/>
  <c r="G11" i="11"/>
  <c r="F11" i="11"/>
  <c r="E11" i="11"/>
  <c r="D11" i="11"/>
  <c r="C11" i="11"/>
  <c r="O34" i="10"/>
  <c r="N34" i="10"/>
  <c r="M33" i="10"/>
  <c r="M34" i="10"/>
  <c r="L34" i="10"/>
  <c r="L33" i="10"/>
  <c r="J34" i="10"/>
  <c r="J33" i="10"/>
  <c r="G34" i="10"/>
  <c r="G33" i="10"/>
  <c r="F34" i="10"/>
  <c r="F33" i="10"/>
  <c r="E34" i="10"/>
  <c r="E33" i="10"/>
  <c r="D34" i="10"/>
  <c r="D33" i="10"/>
  <c r="C34" i="10"/>
  <c r="C33" i="10"/>
  <c r="O25" i="10"/>
  <c r="N25" i="10"/>
  <c r="M25" i="10"/>
  <c r="L25" i="10"/>
  <c r="J25" i="10"/>
  <c r="G25" i="10"/>
  <c r="F25" i="10"/>
  <c r="E25" i="10"/>
  <c r="D25" i="10"/>
  <c r="C25" i="10"/>
  <c r="D15" i="10"/>
  <c r="C15" i="10"/>
  <c r="O15" i="10"/>
  <c r="N15" i="10"/>
  <c r="M15" i="10"/>
  <c r="L15" i="10"/>
  <c r="J15" i="10"/>
  <c r="G15" i="10"/>
  <c r="F15" i="10"/>
  <c r="E15" i="10"/>
  <c r="O11" i="10" l="1"/>
  <c r="N11" i="10"/>
  <c r="L11" i="10"/>
  <c r="J11" i="10"/>
  <c r="G11" i="10"/>
  <c r="F11" i="10"/>
  <c r="E11" i="10"/>
  <c r="D11" i="10"/>
  <c r="C11" i="10"/>
  <c r="E34" i="9"/>
  <c r="E33" i="9"/>
  <c r="M26" i="9"/>
  <c r="O34" i="9"/>
  <c r="N34" i="9"/>
  <c r="M34" i="9"/>
  <c r="M33" i="9"/>
  <c r="L34" i="9"/>
  <c r="L33" i="9"/>
  <c r="J34" i="9"/>
  <c r="J33" i="9"/>
  <c r="G33" i="9"/>
  <c r="G34" i="9"/>
  <c r="F34" i="9"/>
  <c r="F33" i="9"/>
  <c r="D34" i="9"/>
  <c r="D33" i="9"/>
  <c r="C34" i="9"/>
  <c r="C33" i="9"/>
  <c r="O25" i="9"/>
  <c r="N25" i="9"/>
  <c r="M25" i="9"/>
  <c r="L25" i="9"/>
  <c r="J25" i="9"/>
  <c r="G25" i="9"/>
  <c r="F25" i="9"/>
  <c r="E25" i="9"/>
  <c r="D25" i="9"/>
  <c r="C25" i="9"/>
  <c r="O15" i="9"/>
  <c r="N15" i="9"/>
  <c r="M15" i="9"/>
  <c r="L15" i="9"/>
  <c r="J15" i="9"/>
  <c r="G15" i="9"/>
  <c r="F15" i="9"/>
  <c r="F16" i="9"/>
  <c r="F17" i="9"/>
  <c r="F18" i="9"/>
  <c r="F19" i="9"/>
  <c r="F20" i="9"/>
  <c r="F21" i="9"/>
  <c r="F22" i="9"/>
  <c r="F23" i="9"/>
  <c r="F24" i="9"/>
  <c r="E15" i="9"/>
  <c r="D15" i="9"/>
  <c r="C15" i="9"/>
  <c r="O11" i="9"/>
  <c r="N11" i="9"/>
  <c r="M12" i="9"/>
  <c r="M11" i="9"/>
  <c r="L11" i="9"/>
  <c r="J11" i="9"/>
  <c r="G11" i="9"/>
  <c r="F11" i="9"/>
  <c r="E11" i="9"/>
  <c r="D11" i="9"/>
  <c r="C11" i="9"/>
  <c r="O34" i="8"/>
  <c r="N34" i="8"/>
  <c r="N33" i="8"/>
  <c r="M34" i="8"/>
  <c r="L34" i="8"/>
  <c r="L33" i="8"/>
  <c r="J34" i="8"/>
  <c r="J33" i="8"/>
  <c r="G34" i="8"/>
  <c r="G33" i="8"/>
  <c r="F34" i="8"/>
  <c r="F33" i="8"/>
  <c r="E34" i="8"/>
  <c r="E33" i="8"/>
  <c r="D34" i="8"/>
  <c r="D33" i="8"/>
  <c r="C34" i="8"/>
  <c r="C33" i="8"/>
  <c r="O25" i="8"/>
  <c r="N25" i="8"/>
  <c r="L25" i="8"/>
  <c r="J25" i="8"/>
  <c r="G25" i="8"/>
  <c r="F25" i="8"/>
  <c r="E25" i="8"/>
  <c r="D25" i="8"/>
  <c r="C25" i="8"/>
  <c r="O15" i="8"/>
  <c r="N15" i="8"/>
  <c r="M15" i="8"/>
  <c r="L15" i="8"/>
  <c r="J15" i="8"/>
  <c r="G15" i="8"/>
  <c r="F15" i="8"/>
  <c r="E15" i="8"/>
  <c r="D15" i="8"/>
  <c r="C15" i="8"/>
  <c r="O11" i="8"/>
  <c r="N11" i="8"/>
  <c r="M11" i="8"/>
  <c r="L11" i="8"/>
  <c r="J11" i="8"/>
  <c r="G11" i="8"/>
  <c r="F11" i="8"/>
  <c r="E11" i="8"/>
  <c r="D11" i="8"/>
  <c r="C11" i="8"/>
  <c r="C20" i="1"/>
  <c r="O34" i="7" l="1"/>
  <c r="N34" i="7"/>
  <c r="M34" i="7"/>
  <c r="L34" i="7"/>
  <c r="J34" i="7"/>
  <c r="G34" i="7"/>
  <c r="F34" i="7"/>
  <c r="E34" i="7"/>
  <c r="D34" i="7"/>
  <c r="C34" i="7"/>
  <c r="M33" i="7"/>
  <c r="L33" i="7"/>
  <c r="J33" i="7"/>
  <c r="G33" i="7"/>
  <c r="F33" i="7"/>
  <c r="E33" i="7"/>
  <c r="D33" i="7"/>
  <c r="C33" i="7"/>
  <c r="K34" i="7"/>
  <c r="I34" i="7"/>
  <c r="H34" i="7"/>
  <c r="O25" i="7"/>
  <c r="N25" i="7"/>
  <c r="M25" i="7"/>
  <c r="L25" i="7"/>
  <c r="J25" i="7"/>
  <c r="G25" i="7"/>
  <c r="F25" i="7"/>
  <c r="E25" i="7"/>
  <c r="L24" i="7"/>
  <c r="M24" i="7"/>
  <c r="N24" i="7"/>
  <c r="O24" i="7"/>
  <c r="J24" i="7"/>
  <c r="K24" i="7"/>
  <c r="C25" i="7"/>
  <c r="O15" i="7"/>
  <c r="N15" i="7"/>
  <c r="M15" i="7"/>
  <c r="L15" i="7"/>
  <c r="J15" i="7"/>
  <c r="G15" i="7"/>
  <c r="F15" i="7"/>
  <c r="E15" i="7"/>
  <c r="D15" i="7"/>
  <c r="C15" i="7"/>
  <c r="O11" i="7"/>
  <c r="N11" i="7"/>
  <c r="M11" i="7"/>
  <c r="L11" i="7"/>
  <c r="J11" i="7"/>
  <c r="G11" i="7"/>
  <c r="F11" i="7"/>
  <c r="E11" i="7"/>
  <c r="D11" i="7"/>
  <c r="C11" i="7"/>
  <c r="O34" i="6"/>
  <c r="N34" i="6"/>
  <c r="M34" i="6"/>
  <c r="L34" i="6"/>
  <c r="J34" i="6"/>
  <c r="G34" i="6"/>
  <c r="N33" i="6"/>
  <c r="M33" i="6"/>
  <c r="L33" i="6"/>
  <c r="J33" i="6"/>
  <c r="G33" i="6"/>
  <c r="F34" i="6"/>
  <c r="F33" i="6"/>
  <c r="E34" i="6"/>
  <c r="E33" i="6"/>
  <c r="D34" i="6"/>
  <c r="D33" i="6"/>
  <c r="C34" i="6"/>
  <c r="C33" i="6"/>
  <c r="K34" i="6"/>
  <c r="I34" i="6"/>
  <c r="H34" i="6"/>
  <c r="O25" i="6"/>
  <c r="N25" i="6"/>
  <c r="M25" i="6"/>
  <c r="L25" i="6"/>
  <c r="J25" i="6"/>
  <c r="G25" i="6"/>
  <c r="F25" i="6"/>
  <c r="E25" i="6"/>
  <c r="C25" i="6"/>
  <c r="O15" i="6"/>
  <c r="N15" i="6"/>
  <c r="M15" i="6"/>
  <c r="L15" i="6"/>
  <c r="J15" i="6"/>
  <c r="G15" i="6"/>
  <c r="F15" i="6"/>
  <c r="E15" i="6"/>
  <c r="D15" i="6"/>
  <c r="C15" i="6"/>
  <c r="O11" i="6"/>
  <c r="N11" i="6"/>
  <c r="M11" i="6"/>
  <c r="L11" i="6"/>
  <c r="J11" i="6"/>
  <c r="G11" i="6"/>
  <c r="F11" i="6"/>
  <c r="E11" i="6"/>
  <c r="D11" i="6"/>
  <c r="C11" i="6"/>
  <c r="N33" i="5"/>
  <c r="M33" i="5"/>
  <c r="L33" i="5"/>
  <c r="J33" i="5"/>
  <c r="G33" i="5"/>
  <c r="F33" i="5"/>
  <c r="E33" i="5"/>
  <c r="D33" i="5"/>
  <c r="C33" i="5"/>
  <c r="O34" i="5"/>
  <c r="N34" i="5"/>
  <c r="M34" i="5"/>
  <c r="L34" i="5"/>
  <c r="J34" i="5"/>
  <c r="G34" i="5"/>
  <c r="F34" i="5"/>
  <c r="E34" i="5"/>
  <c r="D34" i="5"/>
  <c r="C34" i="5"/>
  <c r="K34" i="5"/>
  <c r="I34" i="5"/>
  <c r="H34" i="5"/>
  <c r="O15" i="5"/>
  <c r="N15" i="5"/>
  <c r="M15" i="5"/>
  <c r="L15" i="5"/>
  <c r="J15" i="5"/>
  <c r="G15" i="5"/>
  <c r="F15" i="5"/>
  <c r="E15" i="5"/>
  <c r="D15" i="5"/>
  <c r="C15" i="5"/>
  <c r="O11" i="5"/>
  <c r="N11" i="5"/>
  <c r="M11" i="5"/>
  <c r="L11" i="5"/>
  <c r="J11" i="5"/>
  <c r="G11" i="5"/>
  <c r="F11" i="5"/>
  <c r="E11" i="5"/>
  <c r="D11" i="5"/>
  <c r="C11" i="5"/>
  <c r="K11" i="5"/>
  <c r="I11" i="5"/>
  <c r="H11" i="5"/>
  <c r="O34" i="4"/>
  <c r="N34" i="4"/>
  <c r="M34" i="4"/>
  <c r="M33" i="4"/>
  <c r="L34" i="4"/>
  <c r="L33" i="4"/>
  <c r="J34" i="4"/>
  <c r="J33" i="4"/>
  <c r="G34" i="4"/>
  <c r="G33" i="4"/>
  <c r="F34" i="4"/>
  <c r="F33" i="4"/>
  <c r="E34" i="4"/>
  <c r="E33" i="4"/>
  <c r="K34" i="4"/>
  <c r="I34" i="4"/>
  <c r="H34" i="4"/>
  <c r="D34" i="4"/>
  <c r="D33" i="4"/>
  <c r="C33" i="4"/>
  <c r="C34" i="4"/>
  <c r="O25" i="4"/>
  <c r="N25" i="4"/>
  <c r="M25" i="4"/>
  <c r="L25" i="4"/>
  <c r="J25" i="4"/>
  <c r="G25" i="4"/>
  <c r="F25" i="4"/>
  <c r="E25" i="4"/>
  <c r="D25" i="4"/>
  <c r="C25" i="4"/>
  <c r="K25" i="4"/>
  <c r="I25" i="4"/>
  <c r="H25" i="4"/>
  <c r="D25" i="3"/>
  <c r="D15" i="3"/>
  <c r="D11" i="3"/>
  <c r="D11" i="2"/>
  <c r="O15" i="4"/>
  <c r="N15" i="4"/>
  <c r="M15" i="4"/>
  <c r="L15" i="4"/>
  <c r="J15" i="4"/>
  <c r="G15" i="4"/>
  <c r="F15" i="4"/>
  <c r="E15" i="4"/>
  <c r="D15" i="4"/>
  <c r="C15" i="4"/>
  <c r="K15" i="4"/>
  <c r="I15" i="4"/>
  <c r="H15" i="4"/>
  <c r="O11" i="4"/>
  <c r="N11" i="4"/>
  <c r="M11" i="4"/>
  <c r="L11" i="4"/>
  <c r="J11" i="4"/>
  <c r="G11" i="4"/>
  <c r="F11" i="4"/>
  <c r="E11" i="4"/>
  <c r="D11" i="4"/>
  <c r="C11" i="4"/>
  <c r="K11" i="4"/>
  <c r="I11" i="4"/>
  <c r="H11" i="4"/>
  <c r="O34" i="3"/>
  <c r="N34" i="3"/>
  <c r="M34" i="3"/>
  <c r="M33" i="3"/>
  <c r="L33" i="3"/>
  <c r="L34" i="3"/>
  <c r="J33" i="3"/>
  <c r="J34" i="3"/>
  <c r="G33" i="3"/>
  <c r="G34" i="3"/>
  <c r="F33" i="3"/>
  <c r="F34" i="3"/>
  <c r="E33" i="3"/>
  <c r="E34" i="3"/>
  <c r="D34" i="3"/>
  <c r="D33" i="3"/>
  <c r="C33" i="3"/>
  <c r="C34" i="3"/>
  <c r="O25" i="3"/>
  <c r="N25" i="3"/>
  <c r="M25" i="3"/>
  <c r="L25" i="3"/>
  <c r="J25" i="3"/>
  <c r="G25" i="3"/>
  <c r="F25" i="3"/>
  <c r="E25" i="3"/>
  <c r="D24" i="3"/>
  <c r="E24" i="3"/>
  <c r="F24" i="3"/>
  <c r="G24" i="3"/>
  <c r="J24" i="3"/>
  <c r="L24" i="3"/>
  <c r="M24" i="3"/>
  <c r="N24" i="3"/>
  <c r="O24" i="3"/>
  <c r="C25" i="3"/>
  <c r="O15" i="3"/>
  <c r="N15" i="3"/>
  <c r="M15" i="3"/>
  <c r="L15" i="3"/>
  <c r="J15" i="3"/>
  <c r="G15" i="3"/>
  <c r="F15" i="3"/>
  <c r="E15" i="3"/>
  <c r="C15" i="3"/>
  <c r="O11" i="3"/>
  <c r="N11" i="3"/>
  <c r="M11" i="3"/>
  <c r="L11" i="3"/>
  <c r="J11" i="3"/>
  <c r="G11" i="3"/>
  <c r="F11" i="3"/>
  <c r="E11" i="3"/>
  <c r="C11" i="3"/>
  <c r="O34" i="2"/>
  <c r="N34" i="2"/>
  <c r="M33" i="2"/>
  <c r="M34" i="2"/>
  <c r="L33" i="2"/>
  <c r="L34" i="2"/>
  <c r="J33" i="2"/>
  <c r="J34" i="2"/>
  <c r="G33" i="2"/>
  <c r="G34" i="2"/>
  <c r="F33" i="2"/>
  <c r="F34" i="2"/>
  <c r="E33" i="2"/>
  <c r="E34" i="2"/>
  <c r="D34" i="2"/>
  <c r="D33" i="2"/>
  <c r="C33" i="2"/>
  <c r="C34" i="2"/>
  <c r="O25" i="2"/>
  <c r="N25" i="2"/>
  <c r="M25" i="2"/>
  <c r="L25" i="2"/>
  <c r="J25" i="2"/>
  <c r="G25" i="2"/>
  <c r="F25" i="2"/>
  <c r="E25" i="2"/>
  <c r="D25" i="2"/>
  <c r="C25" i="2"/>
  <c r="O15" i="2"/>
  <c r="N15" i="2"/>
  <c r="M15" i="2"/>
  <c r="L15" i="2"/>
  <c r="J15" i="2"/>
  <c r="G15" i="2"/>
  <c r="F15" i="2"/>
  <c r="E15" i="2"/>
  <c r="D15" i="2"/>
  <c r="C15" i="2"/>
  <c r="O11" i="2"/>
  <c r="N11" i="2"/>
  <c r="M11" i="2"/>
  <c r="L11" i="2"/>
  <c r="J11" i="2"/>
  <c r="G11" i="2"/>
  <c r="F11" i="2"/>
  <c r="E11" i="2"/>
  <c r="C11" i="2"/>
  <c r="O34" i="1"/>
  <c r="N34" i="1"/>
  <c r="M33" i="1"/>
  <c r="M34" i="1"/>
  <c r="L33" i="1"/>
  <c r="L34" i="1"/>
  <c r="J33" i="1"/>
  <c r="J34" i="1"/>
  <c r="G33" i="1"/>
  <c r="G34" i="1"/>
  <c r="F33" i="1"/>
  <c r="F34" i="1"/>
  <c r="E33" i="1"/>
  <c r="E34" i="1"/>
  <c r="D33" i="1"/>
  <c r="D34" i="1"/>
  <c r="C33" i="1"/>
  <c r="C34" i="1"/>
  <c r="O25" i="1"/>
  <c r="N25" i="1"/>
  <c r="M25" i="1"/>
  <c r="L25" i="1"/>
  <c r="J25" i="1"/>
  <c r="G25" i="1"/>
  <c r="F25" i="1"/>
  <c r="E25" i="1"/>
  <c r="D25" i="1"/>
  <c r="C25" i="1"/>
  <c r="O15" i="1"/>
  <c r="N15" i="1"/>
  <c r="M15" i="1"/>
  <c r="L15" i="1"/>
  <c r="J15" i="1"/>
  <c r="G15" i="1"/>
  <c r="F15" i="1"/>
  <c r="E15" i="1"/>
  <c r="D15" i="1"/>
  <c r="C15" i="1"/>
  <c r="O11" i="1"/>
  <c r="N11" i="1"/>
  <c r="M11" i="1"/>
  <c r="J11" i="1"/>
  <c r="G11" i="1"/>
  <c r="F11" i="1"/>
  <c r="E11" i="1"/>
  <c r="D11" i="1"/>
  <c r="C11" i="1"/>
  <c r="N33" i="1"/>
  <c r="O33" i="1"/>
  <c r="K6" i="12"/>
  <c r="K6" i="7"/>
  <c r="K7" i="7"/>
  <c r="K8" i="7"/>
  <c r="K9" i="7"/>
  <c r="K10" i="7"/>
  <c r="K12" i="7"/>
  <c r="K13" i="7"/>
  <c r="K14" i="7"/>
  <c r="K16" i="7"/>
  <c r="K17" i="7"/>
  <c r="K18" i="7"/>
  <c r="K19" i="7"/>
  <c r="K20" i="7"/>
  <c r="K21" i="7"/>
  <c r="K22" i="7"/>
  <c r="K23" i="7"/>
  <c r="K26" i="7"/>
  <c r="K27" i="7"/>
  <c r="K28" i="7"/>
  <c r="K29" i="7"/>
  <c r="K30" i="7"/>
  <c r="K31" i="7"/>
  <c r="K32" i="7"/>
  <c r="K33" i="7"/>
  <c r="K35" i="7"/>
  <c r="K36" i="7"/>
  <c r="K37" i="7"/>
  <c r="K38" i="7"/>
  <c r="K39" i="7"/>
  <c r="K40" i="7"/>
  <c r="K6" i="2"/>
  <c r="K7" i="2"/>
  <c r="K8" i="2"/>
  <c r="K9" i="2"/>
  <c r="K10" i="2"/>
  <c r="K12" i="2"/>
  <c r="K13" i="2"/>
  <c r="K14" i="2"/>
  <c r="K16" i="2"/>
  <c r="K17" i="2"/>
  <c r="K18" i="2"/>
  <c r="K19" i="2"/>
  <c r="K20" i="2"/>
  <c r="K21" i="2"/>
  <c r="K22" i="2"/>
  <c r="K23" i="2"/>
  <c r="K24" i="2"/>
  <c r="K26" i="2"/>
  <c r="K27" i="2"/>
  <c r="K28" i="2"/>
  <c r="K29" i="2"/>
  <c r="K30" i="2"/>
  <c r="K31" i="2"/>
  <c r="K32" i="2"/>
  <c r="K33" i="2"/>
  <c r="K35" i="2"/>
  <c r="K36" i="2"/>
  <c r="K37" i="2"/>
  <c r="K38" i="2"/>
  <c r="K39" i="2"/>
  <c r="K40" i="2"/>
  <c r="K43" i="2" l="1"/>
  <c r="K44" i="7"/>
  <c r="K40" i="12"/>
  <c r="K40" i="11"/>
  <c r="K40" i="10"/>
  <c r="K40" i="9"/>
  <c r="K40" i="8"/>
  <c r="K40" i="6"/>
  <c r="K39" i="5"/>
  <c r="K40" i="4"/>
  <c r="K39" i="3"/>
  <c r="K39" i="12"/>
  <c r="K39" i="11"/>
  <c r="K39" i="10"/>
  <c r="K39" i="9"/>
  <c r="K39" i="8"/>
  <c r="K39" i="6"/>
  <c r="K38" i="5"/>
  <c r="K38" i="3"/>
  <c r="K38" i="12"/>
  <c r="K38" i="11"/>
  <c r="K38" i="10"/>
  <c r="K38" i="9"/>
  <c r="K38" i="8"/>
  <c r="K38" i="6"/>
  <c r="K37" i="5"/>
  <c r="K37" i="4"/>
  <c r="K37" i="3"/>
  <c r="K37" i="12"/>
  <c r="K37" i="11"/>
  <c r="K37" i="10"/>
  <c r="K37" i="9"/>
  <c r="K37" i="8"/>
  <c r="K37" i="6"/>
  <c r="K36" i="5"/>
  <c r="K36" i="4"/>
  <c r="K36" i="3"/>
  <c r="K36" i="10"/>
  <c r="K36" i="9"/>
  <c r="K36" i="8"/>
  <c r="K36" i="6"/>
  <c r="K35" i="5"/>
  <c r="K35" i="4"/>
  <c r="K35" i="3"/>
  <c r="K35" i="10"/>
  <c r="K35" i="9"/>
  <c r="K35" i="8"/>
  <c r="K35" i="6"/>
  <c r="K33" i="9"/>
  <c r="K33" i="8"/>
  <c r="K33" i="5"/>
  <c r="K33" i="4"/>
  <c r="K33" i="3"/>
  <c r="K33" i="12"/>
  <c r="K32" i="5"/>
  <c r="K32" i="4"/>
  <c r="K32" i="3"/>
  <c r="K32" i="12"/>
  <c r="K32" i="11"/>
  <c r="K32" i="10"/>
  <c r="K32" i="9"/>
  <c r="K32" i="8"/>
  <c r="K32" i="6"/>
  <c r="K31" i="5"/>
  <c r="K31" i="4"/>
  <c r="K31" i="3"/>
  <c r="K31" i="12"/>
  <c r="K31" i="11"/>
  <c r="K31" i="10"/>
  <c r="K31" i="9"/>
  <c r="K31" i="8"/>
  <c r="K31" i="6"/>
  <c r="K30" i="5"/>
  <c r="K30" i="4"/>
  <c r="K30" i="3"/>
  <c r="K30" i="12"/>
  <c r="K30" i="11"/>
  <c r="K30" i="10"/>
  <c r="K30" i="9"/>
  <c r="K30" i="8"/>
  <c r="K30" i="6"/>
  <c r="K29" i="5"/>
  <c r="K29" i="4"/>
  <c r="K29" i="3"/>
  <c r="K29" i="12"/>
  <c r="K29" i="11"/>
  <c r="K29" i="10"/>
  <c r="K29" i="9"/>
  <c r="K29" i="8"/>
  <c r="K29" i="6"/>
  <c r="K28" i="5"/>
  <c r="K28" i="4"/>
  <c r="K28" i="12"/>
  <c r="K28" i="11"/>
  <c r="K28" i="10"/>
  <c r="K28" i="9"/>
  <c r="K28" i="8"/>
  <c r="K28" i="6"/>
  <c r="K28" i="3"/>
  <c r="K27" i="10"/>
  <c r="K27" i="8"/>
  <c r="K27" i="5"/>
  <c r="K27" i="4"/>
  <c r="K27" i="3"/>
  <c r="K26" i="10"/>
  <c r="K26" i="8"/>
  <c r="K26" i="6"/>
  <c r="K26" i="5"/>
  <c r="K26" i="4"/>
  <c r="K26" i="3"/>
  <c r="K24" i="5"/>
  <c r="K24" i="4"/>
  <c r="K24" i="3"/>
  <c r="K24" i="12"/>
  <c r="K24" i="11"/>
  <c r="K24" i="10"/>
  <c r="K24" i="9"/>
  <c r="K24" i="8"/>
  <c r="K24" i="6"/>
  <c r="K23" i="5"/>
  <c r="K23" i="4"/>
  <c r="K23" i="3"/>
  <c r="K23" i="12"/>
  <c r="K23" i="11"/>
  <c r="K23" i="10"/>
  <c r="K23" i="9"/>
  <c r="K23" i="8"/>
  <c r="K23" i="6"/>
  <c r="K22" i="5"/>
  <c r="K22" i="4"/>
  <c r="K22" i="3"/>
  <c r="K22" i="12"/>
  <c r="K22" i="11"/>
  <c r="K22" i="10"/>
  <c r="K22" i="9"/>
  <c r="K22" i="8"/>
  <c r="K22" i="6"/>
  <c r="K21" i="11"/>
  <c r="K21" i="10"/>
  <c r="K21" i="9"/>
  <c r="K21" i="5"/>
  <c r="K21" i="4"/>
  <c r="K21" i="3"/>
  <c r="K20" i="5"/>
  <c r="K20" i="4"/>
  <c r="K20" i="3"/>
  <c r="K20" i="11"/>
  <c r="K20" i="10"/>
  <c r="K20" i="9"/>
  <c r="K20" i="8"/>
  <c r="K20" i="6"/>
  <c r="K19" i="5"/>
  <c r="K19" i="4"/>
  <c r="K19" i="3"/>
  <c r="K19" i="12"/>
  <c r="K19" i="11"/>
  <c r="K19" i="10"/>
  <c r="K19" i="9"/>
  <c r="K19" i="8"/>
  <c r="K19" i="6"/>
  <c r="K18" i="5"/>
  <c r="K18" i="4"/>
  <c r="K18" i="3"/>
  <c r="K18" i="12"/>
  <c r="K18" i="11"/>
  <c r="K18" i="10"/>
  <c r="K18" i="9"/>
  <c r="K18" i="8"/>
  <c r="K18" i="6"/>
  <c r="K17" i="12"/>
  <c r="K17" i="11"/>
  <c r="K17" i="10"/>
  <c r="K17" i="9"/>
  <c r="K17" i="8"/>
  <c r="K17" i="6"/>
  <c r="K17" i="5"/>
  <c r="K17" i="4"/>
  <c r="K17" i="3"/>
  <c r="K16" i="12"/>
  <c r="K16" i="11"/>
  <c r="K16" i="10"/>
  <c r="K16" i="9"/>
  <c r="K16" i="8"/>
  <c r="K16" i="6"/>
  <c r="K16" i="5"/>
  <c r="K16" i="4"/>
  <c r="K16" i="3"/>
  <c r="K14" i="12"/>
  <c r="K14" i="11"/>
  <c r="K14" i="10"/>
  <c r="K14" i="9"/>
  <c r="K14" i="8"/>
  <c r="K14" i="6"/>
  <c r="K14" i="5"/>
  <c r="K14" i="4"/>
  <c r="K14" i="3"/>
  <c r="K13" i="12"/>
  <c r="K13" i="11"/>
  <c r="K13" i="10"/>
  <c r="K13" i="9"/>
  <c r="K13" i="8"/>
  <c r="K13" i="6"/>
  <c r="K13" i="5"/>
  <c r="K13" i="4"/>
  <c r="K13" i="3"/>
  <c r="K12" i="12"/>
  <c r="K12" i="11"/>
  <c r="K12" i="10"/>
  <c r="K12" i="9"/>
  <c r="K12" i="8"/>
  <c r="K12" i="6"/>
  <c r="K12" i="5"/>
  <c r="K12" i="4"/>
  <c r="K12" i="3"/>
  <c r="K10" i="12"/>
  <c r="K10" i="11"/>
  <c r="K10" i="10"/>
  <c r="K10" i="9"/>
  <c r="K10" i="8"/>
  <c r="K10" i="6"/>
  <c r="K10" i="5"/>
  <c r="K10" i="4"/>
  <c r="K10" i="3"/>
  <c r="K9" i="12"/>
  <c r="K9" i="11"/>
  <c r="K9" i="10"/>
  <c r="K9" i="9"/>
  <c r="K9" i="8"/>
  <c r="K9" i="6"/>
  <c r="K9" i="5"/>
  <c r="K9" i="4"/>
  <c r="K9" i="3"/>
  <c r="K8" i="12"/>
  <c r="K8" i="11"/>
  <c r="K8" i="10"/>
  <c r="K8" i="9"/>
  <c r="K8" i="8"/>
  <c r="K8" i="6"/>
  <c r="K7" i="12"/>
  <c r="K7" i="11"/>
  <c r="K7" i="10"/>
  <c r="K7" i="9"/>
  <c r="K7" i="8"/>
  <c r="K7" i="6"/>
  <c r="I40" i="3"/>
  <c r="I40" i="2"/>
  <c r="I39" i="3"/>
  <c r="I39" i="2"/>
  <c r="I38" i="3"/>
  <c r="I38" i="2"/>
  <c r="I37" i="3"/>
  <c r="I37" i="2"/>
  <c r="I36" i="3"/>
  <c r="I36" i="2"/>
  <c r="I35" i="3"/>
  <c r="I35" i="2"/>
  <c r="I35" i="1"/>
  <c r="K33" i="1"/>
  <c r="I33" i="3"/>
  <c r="I33" i="2"/>
  <c r="I32" i="3"/>
  <c r="I32" i="2"/>
  <c r="I31" i="3"/>
  <c r="I31" i="2"/>
  <c r="I30" i="3"/>
  <c r="I30" i="2"/>
  <c r="I29" i="3"/>
  <c r="I29" i="2"/>
  <c r="I28" i="3"/>
  <c r="I28" i="2"/>
  <c r="I28" i="1"/>
  <c r="K27" i="1"/>
  <c r="I24" i="3"/>
  <c r="I24" i="2"/>
  <c r="I23" i="3"/>
  <c r="I23" i="2"/>
  <c r="I22" i="3"/>
  <c r="I22" i="2"/>
  <c r="I21" i="3"/>
  <c r="I21" i="2"/>
  <c r="I20" i="3"/>
  <c r="I20" i="2"/>
  <c r="I19" i="3"/>
  <c r="I19" i="2"/>
  <c r="I18" i="3"/>
  <c r="I18" i="2"/>
  <c r="K17" i="1"/>
  <c r="I17" i="3"/>
  <c r="I17" i="2"/>
  <c r="I16" i="3"/>
  <c r="I16" i="2"/>
  <c r="I16" i="1"/>
  <c r="K14" i="1"/>
  <c r="I14" i="3"/>
  <c r="I14" i="2"/>
  <c r="I13" i="3"/>
  <c r="I13" i="2"/>
  <c r="I12" i="3"/>
  <c r="I12" i="2"/>
  <c r="I12" i="1"/>
  <c r="K10" i="1"/>
  <c r="I10" i="3"/>
  <c r="I10" i="2"/>
  <c r="I9" i="3"/>
  <c r="I9" i="2"/>
  <c r="I9" i="1"/>
  <c r="I8" i="3"/>
  <c r="I8" i="2"/>
  <c r="I7" i="3"/>
  <c r="I7" i="2"/>
  <c r="H40" i="3"/>
  <c r="H40" i="2"/>
  <c r="H40" i="1"/>
  <c r="H39" i="3"/>
  <c r="H39" i="2"/>
  <c r="H39" i="1"/>
  <c r="H38" i="3"/>
  <c r="H38" i="2"/>
  <c r="H38" i="1"/>
  <c r="H37" i="3"/>
  <c r="H37" i="2"/>
  <c r="H37" i="1"/>
  <c r="H36" i="3"/>
  <c r="H36" i="2"/>
  <c r="H36" i="1"/>
  <c r="H35" i="3"/>
  <c r="H35" i="2"/>
  <c r="H35" i="1"/>
  <c r="H33" i="3"/>
  <c r="H33" i="2"/>
  <c r="H33" i="1"/>
  <c r="H32" i="3"/>
  <c r="H32" i="2"/>
  <c r="H32" i="1"/>
  <c r="H31" i="3"/>
  <c r="H31" i="2"/>
  <c r="H31" i="1"/>
  <c r="H30" i="3"/>
  <c r="H30" i="2"/>
  <c r="H30" i="1"/>
  <c r="H29" i="3"/>
  <c r="H29" i="2"/>
  <c r="H29" i="1"/>
  <c r="H28" i="3"/>
  <c r="H28" i="2"/>
  <c r="H28" i="1"/>
  <c r="H27" i="1"/>
  <c r="H24" i="3"/>
  <c r="H24" i="2"/>
  <c r="H24" i="1"/>
  <c r="H23" i="3"/>
  <c r="H23" i="2"/>
  <c r="H23" i="1"/>
  <c r="H22" i="3"/>
  <c r="H22" i="2"/>
  <c r="H22" i="1"/>
  <c r="H21" i="3"/>
  <c r="H21" i="2"/>
  <c r="H21" i="1"/>
  <c r="H20" i="3"/>
  <c r="H20" i="2"/>
  <c r="H20" i="1"/>
  <c r="H19" i="3"/>
  <c r="H19" i="2"/>
  <c r="H19" i="1"/>
  <c r="H18" i="3"/>
  <c r="H18" i="2"/>
  <c r="H18" i="1"/>
  <c r="H17" i="3"/>
  <c r="H17" i="2"/>
  <c r="H17" i="1"/>
  <c r="H16" i="3"/>
  <c r="H16" i="2"/>
  <c r="H16" i="1"/>
  <c r="H14" i="3"/>
  <c r="H14" i="2"/>
  <c r="H14" i="1"/>
  <c r="H13" i="3"/>
  <c r="H13" i="2"/>
  <c r="H13" i="1"/>
  <c r="H12" i="3"/>
  <c r="H12" i="2"/>
  <c r="H12" i="1"/>
  <c r="H10" i="3"/>
  <c r="H10" i="2"/>
  <c r="H10" i="1"/>
  <c r="H9" i="3"/>
  <c r="H9" i="2"/>
  <c r="H9" i="1"/>
  <c r="H8" i="3"/>
  <c r="H8" i="2"/>
  <c r="H8" i="1"/>
  <c r="H7" i="3"/>
  <c r="H7" i="2"/>
  <c r="K8" i="3" l="1"/>
  <c r="K7" i="3"/>
  <c r="K36" i="11"/>
  <c r="K35" i="11"/>
  <c r="H8" i="12"/>
  <c r="H8" i="4"/>
  <c r="H8" i="9"/>
  <c r="H8" i="5"/>
  <c r="H8" i="11"/>
  <c r="H8" i="10"/>
  <c r="H8" i="6"/>
  <c r="H8" i="8"/>
  <c r="H8" i="7"/>
  <c r="H10" i="6"/>
  <c r="H10" i="11"/>
  <c r="H10" i="5"/>
  <c r="H10" i="10"/>
  <c r="H10" i="12"/>
  <c r="H10" i="7"/>
  <c r="H10" i="9"/>
  <c r="H10" i="8"/>
  <c r="H10" i="4"/>
  <c r="H12" i="5"/>
  <c r="H12" i="6"/>
  <c r="H12" i="12"/>
  <c r="H12" i="4"/>
  <c r="H12" i="10"/>
  <c r="H12" i="9"/>
  <c r="H12" i="11"/>
  <c r="H12" i="8"/>
  <c r="H12" i="7"/>
  <c r="H14" i="8"/>
  <c r="H14" i="7"/>
  <c r="H14" i="6"/>
  <c r="H14" i="4"/>
  <c r="H14" i="9"/>
  <c r="H14" i="12"/>
  <c r="H14" i="5"/>
  <c r="H14" i="10"/>
  <c r="H14" i="11"/>
  <c r="H16" i="9"/>
  <c r="H16" i="5"/>
  <c r="H16" i="12"/>
  <c r="H16" i="8"/>
  <c r="H16" i="10"/>
  <c r="H16" i="7"/>
  <c r="H16" i="4"/>
  <c r="H16" i="6"/>
  <c r="H16" i="11"/>
  <c r="H18" i="11"/>
  <c r="H18" i="12"/>
  <c r="H18" i="10"/>
  <c r="H18" i="9"/>
  <c r="H18" i="8"/>
  <c r="H18" i="7"/>
  <c r="H18" i="6"/>
  <c r="H20" i="11"/>
  <c r="H20" i="10"/>
  <c r="H20" i="9"/>
  <c r="H20" i="8"/>
  <c r="H20" i="7"/>
  <c r="H20" i="6"/>
  <c r="H19" i="4"/>
  <c r="H19" i="5"/>
  <c r="H20" i="12"/>
  <c r="H21" i="7"/>
  <c r="H21" i="5"/>
  <c r="H21" i="12"/>
  <c r="H21" i="8"/>
  <c r="H21" i="6"/>
  <c r="H21" i="4"/>
  <c r="H21" i="11"/>
  <c r="H21" i="10"/>
  <c r="H21" i="9"/>
  <c r="H23" i="12"/>
  <c r="H23" i="10"/>
  <c r="H23" i="9"/>
  <c r="H23" i="11"/>
  <c r="H23" i="8"/>
  <c r="H23" i="7"/>
  <c r="H23" i="6"/>
  <c r="H22" i="5"/>
  <c r="H22" i="4"/>
  <c r="H24" i="4"/>
  <c r="H24" i="5"/>
  <c r="H28" i="6"/>
  <c r="H28" i="11"/>
  <c r="H28" i="5"/>
  <c r="H28" i="12"/>
  <c r="H28" i="4"/>
  <c r="H28" i="10"/>
  <c r="H28" i="9"/>
  <c r="H28" i="8"/>
  <c r="H28" i="7"/>
  <c r="H30" i="6"/>
  <c r="H30" i="11"/>
  <c r="H30" i="8"/>
  <c r="H30" i="7"/>
  <c r="H30" i="5"/>
  <c r="H30" i="12"/>
  <c r="H30" i="4"/>
  <c r="H30" i="10"/>
  <c r="H30" i="9"/>
  <c r="H32" i="10"/>
  <c r="H32" i="12"/>
  <c r="H32" i="9"/>
  <c r="H32" i="4"/>
  <c r="H32" i="7"/>
  <c r="H32" i="5"/>
  <c r="H32" i="8"/>
  <c r="H32" i="6"/>
  <c r="H32" i="11"/>
  <c r="H36" i="7"/>
  <c r="H36" i="6"/>
  <c r="H36" i="12"/>
  <c r="H36" i="4"/>
  <c r="H36" i="11"/>
  <c r="H36" i="10"/>
  <c r="H36" i="9"/>
  <c r="H36" i="8"/>
  <c r="H36" i="5"/>
  <c r="H38" i="7"/>
  <c r="H38" i="4"/>
  <c r="H38" i="9"/>
  <c r="H38" i="6"/>
  <c r="H38" i="12"/>
  <c r="H38" i="8"/>
  <c r="H38" i="5"/>
  <c r="H38" i="11"/>
  <c r="H38" i="10"/>
  <c r="H40" i="9"/>
  <c r="H40" i="6"/>
  <c r="H40" i="7"/>
  <c r="H40" i="10"/>
  <c r="H40" i="8"/>
  <c r="H40" i="5"/>
  <c r="H40" i="12"/>
  <c r="H40" i="4"/>
  <c r="H40" i="11"/>
  <c r="I8" i="5"/>
  <c r="I8" i="10"/>
  <c r="I8" i="6"/>
  <c r="I8" i="12"/>
  <c r="I8" i="4"/>
  <c r="I8" i="11"/>
  <c r="I8" i="9"/>
  <c r="I8" i="8"/>
  <c r="I8" i="7"/>
  <c r="I10" i="10"/>
  <c r="I10" i="4"/>
  <c r="I10" i="9"/>
  <c r="I10" i="11"/>
  <c r="I10" i="8"/>
  <c r="I10" i="7"/>
  <c r="I10" i="6"/>
  <c r="I10" i="5"/>
  <c r="I10" i="12"/>
  <c r="I12" i="9"/>
  <c r="I12" i="12"/>
  <c r="I12" i="8"/>
  <c r="I12" i="11"/>
  <c r="I12" i="10"/>
  <c r="I12" i="7"/>
  <c r="I12" i="6"/>
  <c r="I12" i="5"/>
  <c r="I12" i="4"/>
  <c r="I14" i="5"/>
  <c r="I14" i="7"/>
  <c r="I14" i="12"/>
  <c r="I14" i="4"/>
  <c r="I14" i="6"/>
  <c r="I14" i="11"/>
  <c r="I14" i="10"/>
  <c r="I14" i="9"/>
  <c r="I14" i="8"/>
  <c r="I16" i="12"/>
  <c r="I16" i="4"/>
  <c r="I16" i="11"/>
  <c r="I16" i="8"/>
  <c r="I16" i="10"/>
  <c r="I16" i="9"/>
  <c r="I16" i="6"/>
  <c r="I16" i="5"/>
  <c r="I16" i="7"/>
  <c r="I18" i="12"/>
  <c r="I18" i="10"/>
  <c r="I18" i="9"/>
  <c r="I18" i="8"/>
  <c r="I18" i="11"/>
  <c r="I18" i="7"/>
  <c r="I18" i="6"/>
  <c r="I20" i="10"/>
  <c r="I20" i="9"/>
  <c r="I20" i="11"/>
  <c r="I20" i="8"/>
  <c r="I20" i="7"/>
  <c r="I20" i="6"/>
  <c r="I19" i="4"/>
  <c r="I19" i="5"/>
  <c r="I20" i="12"/>
  <c r="I21" i="12"/>
  <c r="I21" i="4"/>
  <c r="I21" i="9"/>
  <c r="I21" i="11"/>
  <c r="I21" i="10"/>
  <c r="I21" i="8"/>
  <c r="I21" i="7"/>
  <c r="I21" i="6"/>
  <c r="I21" i="5"/>
  <c r="I23" i="11"/>
  <c r="I23" i="12"/>
  <c r="I23" i="10"/>
  <c r="I23" i="9"/>
  <c r="I23" i="8"/>
  <c r="I23" i="7"/>
  <c r="I23" i="6"/>
  <c r="I22" i="4"/>
  <c r="I22" i="5"/>
  <c r="I24" i="5"/>
  <c r="I24" i="4"/>
  <c r="I28" i="11"/>
  <c r="I28" i="4"/>
  <c r="I28" i="10"/>
  <c r="I28" i="8"/>
  <c r="I28" i="9"/>
  <c r="I28" i="7"/>
  <c r="I28" i="12"/>
  <c r="I28" i="6"/>
  <c r="I28" i="5"/>
  <c r="I30" i="9"/>
  <c r="I30" i="8"/>
  <c r="I30" i="5"/>
  <c r="I30" i="7"/>
  <c r="I30" i="4"/>
  <c r="I30" i="12"/>
  <c r="I30" i="6"/>
  <c r="I30" i="11"/>
  <c r="I30" i="10"/>
  <c r="I32" i="8"/>
  <c r="I32" i="9"/>
  <c r="I32" i="7"/>
  <c r="I32" i="6"/>
  <c r="I32" i="5"/>
  <c r="I32" i="12"/>
  <c r="I32" i="4"/>
  <c r="I32" i="11"/>
  <c r="I32" i="10"/>
  <c r="I36" i="10"/>
  <c r="I36" i="11"/>
  <c r="I36" i="9"/>
  <c r="I36" i="8"/>
  <c r="I36" i="7"/>
  <c r="I36" i="5"/>
  <c r="I36" i="4"/>
  <c r="I36" i="6"/>
  <c r="I36" i="12"/>
  <c r="I38" i="7"/>
  <c r="I38" i="6"/>
  <c r="I38" i="8"/>
  <c r="I38" i="5"/>
  <c r="I38" i="12"/>
  <c r="I38" i="4"/>
  <c r="I38" i="9"/>
  <c r="I38" i="10"/>
  <c r="I38" i="11"/>
  <c r="I40" i="7"/>
  <c r="I40" i="4"/>
  <c r="I40" i="6"/>
  <c r="I40" i="5"/>
  <c r="I40" i="12"/>
  <c r="I40" i="11"/>
  <c r="I40" i="10"/>
  <c r="I40" i="9"/>
  <c r="I40" i="8"/>
  <c r="K7" i="4"/>
  <c r="K8" i="4"/>
  <c r="K20" i="12"/>
  <c r="K21" i="12"/>
  <c r="K36" i="12"/>
  <c r="K35" i="12"/>
  <c r="K12" i="1"/>
  <c r="I13" i="1"/>
  <c r="K16" i="1"/>
  <c r="I17" i="1"/>
  <c r="I18" i="1"/>
  <c r="K18" i="1"/>
  <c r="I20" i="1"/>
  <c r="K20" i="1"/>
  <c r="I23" i="1"/>
  <c r="K23" i="1"/>
  <c r="K26" i="1"/>
  <c r="I27" i="1"/>
  <c r="K28" i="1"/>
  <c r="I29" i="1"/>
  <c r="K30" i="1"/>
  <c r="I31" i="1"/>
  <c r="I33" i="1"/>
  <c r="K32" i="1"/>
  <c r="K36" i="1"/>
  <c r="I37" i="1"/>
  <c r="K38" i="1"/>
  <c r="I39" i="1"/>
  <c r="K8" i="5"/>
  <c r="K7" i="5"/>
  <c r="K27" i="9"/>
  <c r="K26" i="9"/>
  <c r="H27" i="2"/>
  <c r="I27" i="2"/>
  <c r="K21" i="6"/>
  <c r="K27" i="6"/>
  <c r="K33" i="10"/>
  <c r="K33" i="6"/>
  <c r="H27" i="3"/>
  <c r="I27" i="3"/>
  <c r="K27" i="11"/>
  <c r="K26" i="11"/>
  <c r="K33" i="11"/>
  <c r="H7" i="8"/>
  <c r="H7" i="9"/>
  <c r="H7" i="5"/>
  <c r="H7" i="6"/>
  <c r="H7" i="11"/>
  <c r="H7" i="10"/>
  <c r="H7" i="7"/>
  <c r="H7" i="12"/>
  <c r="H7" i="4"/>
  <c r="H9" i="12"/>
  <c r="H9" i="4"/>
  <c r="H9" i="9"/>
  <c r="H9" i="11"/>
  <c r="H9" i="10"/>
  <c r="H9" i="8"/>
  <c r="H9" i="6"/>
  <c r="H9" i="5"/>
  <c r="H9" i="7"/>
  <c r="H13" i="5"/>
  <c r="H13" i="6"/>
  <c r="H13" i="12"/>
  <c r="H13" i="4"/>
  <c r="H13" i="11"/>
  <c r="H13" i="10"/>
  <c r="H13" i="9"/>
  <c r="H13" i="8"/>
  <c r="H13" i="7"/>
  <c r="H17" i="10"/>
  <c r="H17" i="7"/>
  <c r="H17" i="11"/>
  <c r="H17" i="9"/>
  <c r="H17" i="8"/>
  <c r="H17" i="6"/>
  <c r="H17" i="4"/>
  <c r="H17" i="5"/>
  <c r="H17" i="12"/>
  <c r="H19" i="11"/>
  <c r="H19" i="12"/>
  <c r="H19" i="9"/>
  <c r="H19" i="10"/>
  <c r="H19" i="8"/>
  <c r="H19" i="7"/>
  <c r="H19" i="6"/>
  <c r="H18" i="4"/>
  <c r="H18" i="5"/>
  <c r="H20" i="5"/>
  <c r="H20" i="4"/>
  <c r="H22" i="11"/>
  <c r="H22" i="9"/>
  <c r="H22" i="10"/>
  <c r="H22" i="12"/>
  <c r="H22" i="8"/>
  <c r="H22" i="7"/>
  <c r="H22" i="6"/>
  <c r="H24" i="11"/>
  <c r="H24" i="9"/>
  <c r="H24" i="10"/>
  <c r="H24" i="8"/>
  <c r="H24" i="12"/>
  <c r="H24" i="7"/>
  <c r="H24" i="6"/>
  <c r="H23" i="5"/>
  <c r="H23" i="4"/>
  <c r="H27" i="12"/>
  <c r="H27" i="11"/>
  <c r="H27" i="9"/>
  <c r="H27" i="10"/>
  <c r="H27" i="7"/>
  <c r="H27" i="8"/>
  <c r="H27" i="5"/>
  <c r="H27" i="6"/>
  <c r="H27" i="4"/>
  <c r="H29" i="8"/>
  <c r="H29" i="9"/>
  <c r="H29" i="10"/>
  <c r="H29" i="7"/>
  <c r="H29" i="4"/>
  <c r="H29" i="5"/>
  <c r="H29" i="11"/>
  <c r="H29" i="6"/>
  <c r="H29" i="12"/>
  <c r="H31" i="7"/>
  <c r="H31" i="6"/>
  <c r="H31" i="4"/>
  <c r="H31" i="9"/>
  <c r="H31" i="5"/>
  <c r="H31" i="12"/>
  <c r="H31" i="10"/>
  <c r="H31" i="8"/>
  <c r="H31" i="11"/>
  <c r="H33" i="11"/>
  <c r="H33" i="10"/>
  <c r="H33" i="4"/>
  <c r="H33" i="9"/>
  <c r="H33" i="8"/>
  <c r="H33" i="7"/>
  <c r="H33" i="12"/>
  <c r="H33" i="6"/>
  <c r="H33" i="5"/>
  <c r="H35" i="12"/>
  <c r="H35" i="4"/>
  <c r="H35" i="9"/>
  <c r="H35" i="5"/>
  <c r="H35" i="11"/>
  <c r="H35" i="10"/>
  <c r="H35" i="8"/>
  <c r="H35" i="6"/>
  <c r="H35" i="7"/>
  <c r="H37" i="8"/>
  <c r="H37" i="7"/>
  <c r="H37" i="5"/>
  <c r="H37" i="12"/>
  <c r="H37" i="6"/>
  <c r="H37" i="4"/>
  <c r="H37" i="9"/>
  <c r="H37" i="11"/>
  <c r="H37" i="10"/>
  <c r="H39" i="8"/>
  <c r="H39" i="6"/>
  <c r="H39" i="11"/>
  <c r="H39" i="5"/>
  <c r="H39" i="4"/>
  <c r="H39" i="10"/>
  <c r="H39" i="12"/>
  <c r="H39" i="9"/>
  <c r="H39" i="7"/>
  <c r="I7" i="6"/>
  <c r="I7" i="12"/>
  <c r="I7" i="4"/>
  <c r="I7" i="10"/>
  <c r="I7" i="11"/>
  <c r="I7" i="9"/>
  <c r="I7" i="5"/>
  <c r="I7" i="8"/>
  <c r="I7" i="7"/>
  <c r="I9" i="11"/>
  <c r="I9" i="4"/>
  <c r="I9" i="9"/>
  <c r="I9" i="12"/>
  <c r="I9" i="10"/>
  <c r="I9" i="8"/>
  <c r="I9" i="7"/>
  <c r="I9" i="5"/>
  <c r="I9" i="6"/>
  <c r="I13" i="6"/>
  <c r="I13" i="4"/>
  <c r="I13" i="8"/>
  <c r="I13" i="12"/>
  <c r="I13" i="5"/>
  <c r="I13" i="11"/>
  <c r="I13" i="10"/>
  <c r="I13" i="9"/>
  <c r="I13" i="7"/>
  <c r="I17" i="5"/>
  <c r="I17" i="8"/>
  <c r="I17" i="4"/>
  <c r="I17" i="11"/>
  <c r="I17" i="12"/>
  <c r="I17" i="6"/>
  <c r="I17" i="10"/>
  <c r="I17" i="9"/>
  <c r="I17" i="7"/>
  <c r="I19" i="12"/>
  <c r="I19" i="11"/>
  <c r="I19" i="10"/>
  <c r="I19" i="9"/>
  <c r="I19" i="8"/>
  <c r="I19" i="7"/>
  <c r="I19" i="6"/>
  <c r="I18" i="4"/>
  <c r="I18" i="5"/>
  <c r="I20" i="4"/>
  <c r="I20" i="5"/>
  <c r="I22" i="12"/>
  <c r="I22" i="11"/>
  <c r="I22" i="8"/>
  <c r="I22" i="10"/>
  <c r="I22" i="9"/>
  <c r="I22" i="6"/>
  <c r="I22" i="7"/>
  <c r="I24" i="12"/>
  <c r="I24" i="11"/>
  <c r="I24" i="10"/>
  <c r="I24" i="8"/>
  <c r="I24" i="9"/>
  <c r="I24" i="6"/>
  <c r="I24" i="7"/>
  <c r="I23" i="5"/>
  <c r="I23" i="4"/>
  <c r="I27" i="11"/>
  <c r="I27" i="12"/>
  <c r="I27" i="9"/>
  <c r="I27" i="6"/>
  <c r="I27" i="4"/>
  <c r="I27" i="10"/>
  <c r="I27" i="5"/>
  <c r="I27" i="8"/>
  <c r="I27" i="7"/>
  <c r="I29" i="8"/>
  <c r="I29" i="4"/>
  <c r="I29" i="10"/>
  <c r="I29" i="5"/>
  <c r="I29" i="12"/>
  <c r="I29" i="11"/>
  <c r="I29" i="9"/>
  <c r="I29" i="7"/>
  <c r="I29" i="6"/>
  <c r="I31" i="7"/>
  <c r="I31" i="9"/>
  <c r="I31" i="6"/>
  <c r="I31" i="12"/>
  <c r="I31" i="11"/>
  <c r="I31" i="5"/>
  <c r="I31" i="4"/>
  <c r="I31" i="10"/>
  <c r="I31" i="8"/>
  <c r="I33" i="8"/>
  <c r="I33" i="12"/>
  <c r="I33" i="10"/>
  <c r="I33" i="6"/>
  <c r="I33" i="7"/>
  <c r="I33" i="4"/>
  <c r="I33" i="5"/>
  <c r="I33" i="11"/>
  <c r="I33" i="9"/>
  <c r="I35" i="11"/>
  <c r="I35" i="8"/>
  <c r="I35" i="12"/>
  <c r="I35" i="10"/>
  <c r="I35" i="9"/>
  <c r="I35" i="7"/>
  <c r="I35" i="4"/>
  <c r="I35" i="6"/>
  <c r="I35" i="5"/>
  <c r="I37" i="12"/>
  <c r="I37" i="4"/>
  <c r="I37" i="11"/>
  <c r="I37" i="10"/>
  <c r="I37" i="9"/>
  <c r="I37" i="8"/>
  <c r="I37" i="7"/>
  <c r="I37" i="6"/>
  <c r="I37" i="5"/>
  <c r="I39" i="8"/>
  <c r="I39" i="9"/>
  <c r="I39" i="6"/>
  <c r="I39" i="10"/>
  <c r="I39" i="7"/>
  <c r="I39" i="5"/>
  <c r="I39" i="4"/>
  <c r="I39" i="12"/>
  <c r="I39" i="11"/>
  <c r="K21" i="8"/>
  <c r="K27" i="12"/>
  <c r="K26" i="12"/>
  <c r="K39" i="4"/>
  <c r="K38" i="4"/>
  <c r="K8" i="1"/>
  <c r="I8" i="1"/>
  <c r="K9" i="1"/>
  <c r="I10" i="1"/>
  <c r="K13" i="1"/>
  <c r="I14" i="1"/>
  <c r="K19" i="1"/>
  <c r="I19" i="1"/>
  <c r="K21" i="1"/>
  <c r="I21" i="1"/>
  <c r="K22" i="1"/>
  <c r="I22" i="1"/>
  <c r="I24" i="1"/>
  <c r="K24" i="1"/>
  <c r="I30" i="1"/>
  <c r="K29" i="1"/>
  <c r="I32" i="1"/>
  <c r="K31" i="1"/>
  <c r="I36" i="1"/>
  <c r="K35" i="1"/>
  <c r="K37" i="1"/>
  <c r="I38" i="1"/>
  <c r="K39" i="1"/>
  <c r="I40" i="1"/>
  <c r="K44" i="12" l="1"/>
  <c r="K6" i="11"/>
  <c r="K44" i="11" s="1"/>
  <c r="K6" i="10"/>
  <c r="K44" i="10" s="1"/>
  <c r="K6" i="9"/>
  <c r="K43" i="9" s="1"/>
  <c r="K6" i="8"/>
  <c r="K44" i="8" s="1"/>
  <c r="K6" i="6"/>
  <c r="K43" i="6" s="1"/>
  <c r="K6" i="5"/>
  <c r="K6" i="4"/>
  <c r="K43" i="4" s="1"/>
  <c r="K6" i="3"/>
  <c r="H6" i="3"/>
  <c r="H43" i="3" s="1"/>
  <c r="H6" i="2"/>
  <c r="H43" i="2" s="1"/>
  <c r="H6" i="1"/>
  <c r="H44" i="1" s="1"/>
  <c r="I6" i="3"/>
  <c r="I43" i="3" s="1"/>
  <c r="I6" i="2"/>
  <c r="I43" i="2" s="1"/>
  <c r="I6" i="5" l="1"/>
  <c r="I43" i="5" s="1"/>
  <c r="I6" i="12"/>
  <c r="I44" i="12" s="1"/>
  <c r="I6" i="4"/>
  <c r="I43" i="4" s="1"/>
  <c r="I6" i="6"/>
  <c r="I43" i="6" s="1"/>
  <c r="I6" i="10"/>
  <c r="I44" i="10" s="1"/>
  <c r="I6" i="9"/>
  <c r="I43" i="9" s="1"/>
  <c r="I6" i="11"/>
  <c r="I44" i="11" s="1"/>
  <c r="I6" i="8"/>
  <c r="I44" i="8" s="1"/>
  <c r="I6" i="7"/>
  <c r="I44" i="7" s="1"/>
  <c r="H6" i="12"/>
  <c r="H44" i="12" s="1"/>
  <c r="H6" i="4"/>
  <c r="H43" i="4" s="1"/>
  <c r="H6" i="11"/>
  <c r="H44" i="11" s="1"/>
  <c r="H6" i="10"/>
  <c r="H44" i="10" s="1"/>
  <c r="H6" i="9"/>
  <c r="H43" i="9" s="1"/>
  <c r="H6" i="8"/>
  <c r="H44" i="8" s="1"/>
  <c r="H6" i="6"/>
  <c r="H43" i="6" s="1"/>
  <c r="H6" i="7"/>
  <c r="H44" i="7" s="1"/>
  <c r="H6" i="5"/>
  <c r="H43" i="5" s="1"/>
  <c r="K6" i="1"/>
  <c r="I6" i="1"/>
  <c r="I44" i="1" s="1"/>
  <c r="K40" i="5" l="1"/>
  <c r="K43" i="5" s="1"/>
  <c r="K40" i="3"/>
  <c r="K43" i="3" s="1"/>
  <c r="K40" i="1" l="1"/>
  <c r="K44" i="1" s="1"/>
  <c r="O23" i="12"/>
  <c r="O40" i="12"/>
  <c r="O39" i="12"/>
  <c r="O38" i="12"/>
  <c r="O37" i="12"/>
  <c r="O36" i="12"/>
  <c r="O35" i="12"/>
  <c r="O33" i="12"/>
  <c r="O32" i="12"/>
  <c r="O31" i="12"/>
  <c r="O30" i="12"/>
  <c r="O29" i="12"/>
  <c r="O28" i="12"/>
  <c r="O27" i="12"/>
  <c r="O26" i="12"/>
  <c r="O24" i="12"/>
  <c r="O22" i="12"/>
  <c r="O40" i="11"/>
  <c r="O39" i="11"/>
  <c r="O38" i="11"/>
  <c r="O37" i="11"/>
  <c r="O36" i="11"/>
  <c r="O35" i="11"/>
  <c r="O33" i="11"/>
  <c r="O32" i="11"/>
  <c r="O31" i="11"/>
  <c r="O30" i="11"/>
  <c r="O29" i="11"/>
  <c r="O28" i="11"/>
  <c r="O27" i="11"/>
  <c r="O26" i="11"/>
  <c r="O24" i="11"/>
  <c r="O23" i="11"/>
  <c r="O22" i="11"/>
  <c r="O40" i="10"/>
  <c r="O39" i="10"/>
  <c r="O38" i="10"/>
  <c r="O37" i="10"/>
  <c r="O36" i="10"/>
  <c r="O35" i="10"/>
  <c r="O33" i="10"/>
  <c r="O32" i="10"/>
  <c r="O31" i="10"/>
  <c r="O30" i="10"/>
  <c r="O29" i="10"/>
  <c r="O28" i="10"/>
  <c r="O26" i="10"/>
  <c r="O24" i="10"/>
  <c r="O23" i="10"/>
  <c r="O22" i="10"/>
  <c r="O40" i="9"/>
  <c r="O39" i="9"/>
  <c r="O38" i="9"/>
  <c r="O37" i="9"/>
  <c r="O36" i="9"/>
  <c r="O35" i="9"/>
  <c r="O33" i="9"/>
  <c r="O32" i="9"/>
  <c r="O31" i="9"/>
  <c r="O30" i="9"/>
  <c r="O29" i="9"/>
  <c r="O28" i="9"/>
  <c r="O26" i="9"/>
  <c r="O24" i="9"/>
  <c r="O23" i="9"/>
  <c r="O22" i="9"/>
  <c r="O40" i="8"/>
  <c r="O39" i="8"/>
  <c r="O38" i="8"/>
  <c r="O37" i="8"/>
  <c r="O36" i="8"/>
  <c r="O35" i="8"/>
  <c r="O33" i="8"/>
  <c r="O32" i="8"/>
  <c r="O31" i="8"/>
  <c r="O30" i="8"/>
  <c r="O29" i="8"/>
  <c r="O28" i="8"/>
  <c r="O26" i="8"/>
  <c r="O24" i="8"/>
  <c r="O23" i="8"/>
  <c r="O22" i="8"/>
  <c r="O40" i="7"/>
  <c r="O39" i="7"/>
  <c r="O38" i="7"/>
  <c r="O37" i="7"/>
  <c r="O36" i="7"/>
  <c r="O35" i="7"/>
  <c r="O33" i="7"/>
  <c r="O32" i="7"/>
  <c r="O31" i="7"/>
  <c r="O30" i="7"/>
  <c r="O29" i="7"/>
  <c r="O28" i="7"/>
  <c r="O26" i="7"/>
  <c r="O23" i="7"/>
  <c r="O22" i="7"/>
  <c r="O40" i="6"/>
  <c r="O39" i="6"/>
  <c r="O38" i="6"/>
  <c r="O37" i="6"/>
  <c r="O36" i="6"/>
  <c r="O35" i="6"/>
  <c r="O33" i="6"/>
  <c r="O32" i="6"/>
  <c r="O31" i="6"/>
  <c r="O30" i="6"/>
  <c r="O29" i="6"/>
  <c r="O28" i="6"/>
  <c r="O26" i="6"/>
  <c r="O24" i="6"/>
  <c r="O23" i="6"/>
  <c r="O22" i="6"/>
  <c r="O40" i="5"/>
  <c r="O39" i="5"/>
  <c r="O38" i="5"/>
  <c r="O37" i="5"/>
  <c r="O36" i="5"/>
  <c r="O35" i="5"/>
  <c r="O33" i="5"/>
  <c r="O32" i="5"/>
  <c r="O31" i="5"/>
  <c r="O30" i="5"/>
  <c r="O29" i="5"/>
  <c r="O28" i="5"/>
  <c r="O27" i="5"/>
  <c r="O26" i="5"/>
  <c r="O24" i="5"/>
  <c r="O23" i="5"/>
  <c r="O22" i="5"/>
  <c r="O40" i="4"/>
  <c r="O39" i="4"/>
  <c r="O38" i="4"/>
  <c r="O37" i="4"/>
  <c r="O36" i="4"/>
  <c r="O35" i="4"/>
  <c r="O33" i="4"/>
  <c r="O32" i="4"/>
  <c r="O31" i="4"/>
  <c r="O30" i="4"/>
  <c r="O29" i="4"/>
  <c r="O28" i="4"/>
  <c r="O27" i="4"/>
  <c r="O26" i="4"/>
  <c r="O24" i="4"/>
  <c r="O23" i="4"/>
  <c r="O22" i="4"/>
  <c r="O40" i="3"/>
  <c r="O39" i="3"/>
  <c r="O38" i="3"/>
  <c r="O37" i="3"/>
  <c r="O36" i="3"/>
  <c r="O35" i="3"/>
  <c r="O33" i="3"/>
  <c r="O32" i="3"/>
  <c r="O31" i="3"/>
  <c r="O30" i="3"/>
  <c r="O29" i="3"/>
  <c r="O28" i="3"/>
  <c r="O26" i="3"/>
  <c r="O23" i="3"/>
  <c r="O22" i="3"/>
  <c r="O40" i="2"/>
  <c r="O39" i="2"/>
  <c r="O38" i="2"/>
  <c r="O37" i="2"/>
  <c r="O36" i="2"/>
  <c r="O35" i="2"/>
  <c r="O33" i="2"/>
  <c r="O32" i="2"/>
  <c r="O31" i="2"/>
  <c r="O30" i="2"/>
  <c r="O29" i="2"/>
  <c r="O28" i="2"/>
  <c r="O26" i="2"/>
  <c r="O24" i="2"/>
  <c r="O23" i="2"/>
  <c r="O22" i="2"/>
  <c r="O40" i="1"/>
  <c r="O39" i="1"/>
  <c r="O38" i="1"/>
  <c r="O37" i="1"/>
  <c r="O36" i="1"/>
  <c r="O35" i="1"/>
  <c r="O32" i="1"/>
  <c r="O31" i="1"/>
  <c r="O30" i="1"/>
  <c r="O29" i="1"/>
  <c r="O28" i="1"/>
  <c r="O26" i="1"/>
  <c r="O24" i="1"/>
  <c r="O23" i="1"/>
  <c r="O22" i="1"/>
  <c r="N40" i="12"/>
  <c r="N39" i="12"/>
  <c r="N38" i="12"/>
  <c r="N37" i="12"/>
  <c r="N36" i="12"/>
  <c r="N35" i="12"/>
  <c r="N33" i="12"/>
  <c r="N32" i="12"/>
  <c r="N31" i="12"/>
  <c r="N30" i="12"/>
  <c r="N29" i="12"/>
  <c r="N28" i="12"/>
  <c r="N27" i="12"/>
  <c r="N26" i="12"/>
  <c r="N24" i="12"/>
  <c r="N23" i="12"/>
  <c r="N22" i="12"/>
  <c r="N40" i="11"/>
  <c r="N39" i="11"/>
  <c r="N38" i="11"/>
  <c r="N37" i="11"/>
  <c r="N36" i="11"/>
  <c r="N35" i="11"/>
  <c r="N32" i="11"/>
  <c r="N31" i="11"/>
  <c r="N30" i="11"/>
  <c r="N29" i="11"/>
  <c r="N28" i="11"/>
  <c r="N26" i="11"/>
  <c r="N24" i="11"/>
  <c r="N23" i="11"/>
  <c r="N22" i="11"/>
  <c r="N40" i="10"/>
  <c r="N39" i="10"/>
  <c r="N38" i="10"/>
  <c r="N37" i="10"/>
  <c r="N36" i="10"/>
  <c r="N35" i="10"/>
  <c r="N33" i="10"/>
  <c r="N32" i="10"/>
  <c r="N31" i="10"/>
  <c r="N30" i="10"/>
  <c r="N29" i="10"/>
  <c r="N28" i="10"/>
  <c r="N26" i="10"/>
  <c r="N24" i="10"/>
  <c r="N23" i="10"/>
  <c r="N22" i="10"/>
  <c r="N40" i="9"/>
  <c r="N39" i="9"/>
  <c r="N38" i="9"/>
  <c r="N37" i="9"/>
  <c r="N36" i="9"/>
  <c r="N35" i="9"/>
  <c r="N33" i="9"/>
  <c r="N32" i="9"/>
  <c r="N31" i="9"/>
  <c r="N30" i="9"/>
  <c r="N29" i="9"/>
  <c r="N28" i="9"/>
  <c r="N27" i="9"/>
  <c r="N26" i="9"/>
  <c r="N24" i="9"/>
  <c r="N23" i="9"/>
  <c r="N22" i="9"/>
  <c r="N40" i="8"/>
  <c r="N39" i="8"/>
  <c r="N38" i="8"/>
  <c r="N37" i="8"/>
  <c r="N36" i="8"/>
  <c r="N35" i="8"/>
  <c r="N32" i="8"/>
  <c r="N31" i="8"/>
  <c r="N30" i="8"/>
  <c r="N29" i="8"/>
  <c r="N28" i="8"/>
  <c r="N26" i="8"/>
  <c r="N24" i="8"/>
  <c r="N23" i="8"/>
  <c r="N22" i="8"/>
  <c r="N21" i="8"/>
  <c r="N20" i="8"/>
  <c r="N19" i="8"/>
  <c r="N18" i="8"/>
  <c r="N17" i="8"/>
  <c r="N16" i="8"/>
  <c r="N14" i="8"/>
  <c r="N13" i="8"/>
  <c r="N12" i="8"/>
  <c r="N10" i="8"/>
  <c r="N9" i="8"/>
  <c r="N8" i="8"/>
  <c r="N7" i="8"/>
  <c r="N6" i="8"/>
  <c r="N40" i="7"/>
  <c r="N39" i="7"/>
  <c r="N38" i="7"/>
  <c r="N37" i="7"/>
  <c r="N36" i="7"/>
  <c r="N35" i="7"/>
  <c r="N33" i="7"/>
  <c r="N32" i="7"/>
  <c r="N31" i="7"/>
  <c r="N30" i="7"/>
  <c r="N29" i="7"/>
  <c r="N28" i="7"/>
  <c r="N27" i="7"/>
  <c r="N26" i="7"/>
  <c r="N23" i="7"/>
  <c r="N22" i="7"/>
  <c r="N40" i="6"/>
  <c r="N39" i="6"/>
  <c r="N38" i="6"/>
  <c r="N37" i="6"/>
  <c r="N36" i="6"/>
  <c r="N35" i="6"/>
  <c r="N32" i="6"/>
  <c r="N31" i="6"/>
  <c r="N30" i="6"/>
  <c r="N29" i="6"/>
  <c r="N28" i="6"/>
  <c r="N26" i="6"/>
  <c r="N24" i="6"/>
  <c r="N23" i="6"/>
  <c r="N22" i="6"/>
  <c r="N40" i="5"/>
  <c r="N39" i="5"/>
  <c r="N38" i="5"/>
  <c r="N37" i="5"/>
  <c r="N36" i="5"/>
  <c r="N35" i="5"/>
  <c r="N32" i="5"/>
  <c r="N31" i="5"/>
  <c r="N30" i="5"/>
  <c r="N29" i="5"/>
  <c r="N28" i="5"/>
  <c r="N26" i="5"/>
  <c r="N24" i="5"/>
  <c r="N23" i="5"/>
  <c r="N22" i="5"/>
  <c r="N40" i="4"/>
  <c r="N39" i="4"/>
  <c r="N38" i="4"/>
  <c r="N37" i="4"/>
  <c r="N36" i="4"/>
  <c r="N35" i="4"/>
  <c r="N33" i="4"/>
  <c r="N32" i="4"/>
  <c r="N31" i="4"/>
  <c r="N30" i="4"/>
  <c r="N29" i="4"/>
  <c r="N28" i="4"/>
  <c r="N26" i="4"/>
  <c r="N24" i="4"/>
  <c r="N23" i="4"/>
  <c r="N22" i="4"/>
  <c r="N40" i="3"/>
  <c r="N39" i="3"/>
  <c r="N38" i="3"/>
  <c r="N37" i="3"/>
  <c r="N36" i="3"/>
  <c r="N35" i="3"/>
  <c r="N33" i="3"/>
  <c r="N32" i="3"/>
  <c r="N31" i="3"/>
  <c r="N30" i="3"/>
  <c r="N29" i="3"/>
  <c r="N28" i="3"/>
  <c r="N27" i="3"/>
  <c r="N26" i="3"/>
  <c r="N23" i="3"/>
  <c r="N22" i="3"/>
  <c r="N40" i="2"/>
  <c r="N39" i="2"/>
  <c r="N38" i="2"/>
  <c r="N37" i="2"/>
  <c r="N36" i="2"/>
  <c r="N35" i="2"/>
  <c r="N33" i="2"/>
  <c r="N32" i="2"/>
  <c r="N31" i="2"/>
  <c r="N30" i="2"/>
  <c r="N29" i="2"/>
  <c r="N28" i="2"/>
  <c r="N26" i="2"/>
  <c r="N24" i="2"/>
  <c r="N23" i="2"/>
  <c r="N22" i="2"/>
  <c r="N40" i="1"/>
  <c r="N39" i="1"/>
  <c r="N38" i="1"/>
  <c r="N37" i="1"/>
  <c r="N36" i="1"/>
  <c r="N35" i="1"/>
  <c r="N32" i="1"/>
  <c r="N31" i="1"/>
  <c r="N30" i="1"/>
  <c r="N29" i="1"/>
  <c r="N28" i="1"/>
  <c r="N26" i="1"/>
  <c r="N24" i="1"/>
  <c r="N23" i="1"/>
  <c r="N22" i="1"/>
  <c r="M39" i="12"/>
  <c r="M38" i="12"/>
  <c r="M36" i="12"/>
  <c r="M32" i="12"/>
  <c r="M31" i="12"/>
  <c r="M28" i="12"/>
  <c r="M27" i="12"/>
  <c r="M26" i="12"/>
  <c r="M23" i="12"/>
  <c r="M39" i="11"/>
  <c r="M38" i="11"/>
  <c r="M37" i="11"/>
  <c r="M31" i="11"/>
  <c r="M30" i="11"/>
  <c r="M29" i="11"/>
  <c r="M28" i="11"/>
  <c r="M26" i="11"/>
  <c r="M24" i="11"/>
  <c r="M40" i="10"/>
  <c r="M39" i="10"/>
  <c r="M37" i="10"/>
  <c r="M36" i="10"/>
  <c r="M35" i="10"/>
  <c r="M31" i="10"/>
  <c r="M30" i="10"/>
  <c r="M29" i="10"/>
  <c r="M24" i="10"/>
  <c r="M23" i="10"/>
  <c r="M22" i="10"/>
  <c r="M40" i="9"/>
  <c r="M37" i="9"/>
  <c r="M36" i="9"/>
  <c r="M35" i="9"/>
  <c r="M32" i="9"/>
  <c r="M31" i="9"/>
  <c r="M29" i="9"/>
  <c r="M28" i="9"/>
  <c r="M24" i="9"/>
  <c r="M23" i="9"/>
  <c r="M22" i="9"/>
  <c r="M38" i="8"/>
  <c r="M37" i="8"/>
  <c r="M35" i="8"/>
  <c r="M32" i="8"/>
  <c r="M29" i="8"/>
  <c r="M28" i="8"/>
  <c r="M26" i="8"/>
  <c r="M24" i="8"/>
  <c r="M23" i="8"/>
  <c r="M22" i="8"/>
  <c r="M40" i="7"/>
  <c r="M39" i="7"/>
  <c r="M38" i="7"/>
  <c r="M35" i="7"/>
  <c r="M31" i="7"/>
  <c r="M30" i="7"/>
  <c r="M29" i="7"/>
  <c r="M28" i="7"/>
  <c r="M26" i="7"/>
  <c r="M22" i="7"/>
  <c r="M40" i="6"/>
  <c r="M39" i="6"/>
  <c r="M37" i="6"/>
  <c r="M36" i="6"/>
  <c r="M35" i="6"/>
  <c r="M32" i="6"/>
  <c r="M31" i="6"/>
  <c r="M30" i="6"/>
  <c r="M24" i="6"/>
  <c r="M23" i="6"/>
  <c r="M22" i="6"/>
  <c r="M40" i="5"/>
  <c r="M39" i="5"/>
  <c r="M38" i="5"/>
  <c r="M37" i="5"/>
  <c r="M36" i="5"/>
  <c r="M32" i="5"/>
  <c r="M31" i="5"/>
  <c r="M29" i="5"/>
  <c r="M28" i="5"/>
  <c r="M27" i="5"/>
  <c r="M26" i="5"/>
  <c r="M24" i="5"/>
  <c r="M23" i="5"/>
  <c r="M39" i="4"/>
  <c r="M38" i="4"/>
  <c r="M37" i="4"/>
  <c r="M35" i="4"/>
  <c r="M32" i="4"/>
  <c r="M31" i="4"/>
  <c r="M30" i="4"/>
  <c r="M29" i="4"/>
  <c r="M28" i="4"/>
  <c r="M26" i="4"/>
  <c r="M24" i="4"/>
  <c r="M22" i="4"/>
  <c r="M40" i="3"/>
  <c r="M39" i="3"/>
  <c r="M38" i="3"/>
  <c r="M37" i="3"/>
  <c r="M36" i="3"/>
  <c r="M35" i="3"/>
  <c r="M31" i="3"/>
  <c r="M30" i="3"/>
  <c r="M29" i="3"/>
  <c r="M26" i="3"/>
  <c r="M23" i="3"/>
  <c r="M22" i="3"/>
  <c r="M40" i="2"/>
  <c r="M37" i="2"/>
  <c r="M36" i="2"/>
  <c r="M35" i="2"/>
  <c r="M32" i="2"/>
  <c r="M31" i="2"/>
  <c r="M30" i="2"/>
  <c r="M29" i="2"/>
  <c r="M28" i="2"/>
  <c r="M24" i="2"/>
  <c r="M23" i="2"/>
  <c r="M22" i="2"/>
  <c r="M39" i="1"/>
  <c r="M38" i="1"/>
  <c r="M37" i="1"/>
  <c r="M36" i="1"/>
  <c r="M35" i="1"/>
  <c r="M32" i="1"/>
  <c r="M29" i="1"/>
  <c r="M28" i="1"/>
  <c r="M26" i="1"/>
  <c r="M24" i="1"/>
  <c r="M23" i="1"/>
  <c r="M22" i="1"/>
  <c r="L40" i="12"/>
  <c r="L39" i="12"/>
  <c r="L38" i="12"/>
  <c r="L37" i="12"/>
  <c r="L36" i="12"/>
  <c r="L35" i="12"/>
  <c r="L32" i="12"/>
  <c r="L31" i="12"/>
  <c r="L30" i="12"/>
  <c r="L29" i="12"/>
  <c r="L28" i="12"/>
  <c r="L27" i="12"/>
  <c r="L26" i="12"/>
  <c r="L24" i="12"/>
  <c r="L23" i="12"/>
  <c r="L22" i="12"/>
  <c r="L40" i="11"/>
  <c r="L39" i="11"/>
  <c r="L38" i="11"/>
  <c r="L37" i="11"/>
  <c r="L36" i="11"/>
  <c r="L35" i="11"/>
  <c r="L32" i="11"/>
  <c r="L31" i="11"/>
  <c r="L30" i="11"/>
  <c r="L29" i="11"/>
  <c r="L28" i="11"/>
  <c r="L27" i="11"/>
  <c r="L26" i="11"/>
  <c r="L23" i="11"/>
  <c r="L22" i="11"/>
  <c r="L40" i="10"/>
  <c r="L39" i="10"/>
  <c r="L38" i="10"/>
  <c r="L37" i="10"/>
  <c r="L36" i="10"/>
  <c r="L35" i="10"/>
  <c r="L32" i="10"/>
  <c r="L31" i="10"/>
  <c r="L30" i="10"/>
  <c r="L29" i="10"/>
  <c r="L28" i="10"/>
  <c r="L27" i="10"/>
  <c r="L26" i="10"/>
  <c r="L24" i="10"/>
  <c r="L23" i="10"/>
  <c r="L22" i="10"/>
  <c r="L40" i="9"/>
  <c r="L39" i="9"/>
  <c r="L38" i="9"/>
  <c r="L37" i="9"/>
  <c r="L36" i="9"/>
  <c r="L35" i="9"/>
  <c r="L32" i="9"/>
  <c r="L31" i="9"/>
  <c r="L30" i="9"/>
  <c r="L29" i="9"/>
  <c r="L28" i="9"/>
  <c r="L26" i="9"/>
  <c r="L24" i="9"/>
  <c r="L23" i="9"/>
  <c r="L22" i="9"/>
  <c r="L40" i="8"/>
  <c r="L39" i="8"/>
  <c r="L38" i="8"/>
  <c r="L37" i="8"/>
  <c r="L36" i="8"/>
  <c r="L35" i="8"/>
  <c r="L32" i="8"/>
  <c r="L31" i="8"/>
  <c r="L30" i="8"/>
  <c r="L29" i="8"/>
  <c r="L28" i="8"/>
  <c r="L27" i="8"/>
  <c r="L26" i="8"/>
  <c r="L24" i="8"/>
  <c r="L23" i="8"/>
  <c r="L22" i="8"/>
  <c r="L40" i="7"/>
  <c r="L39" i="7"/>
  <c r="L38" i="7"/>
  <c r="L37" i="7"/>
  <c r="L36" i="7"/>
  <c r="L35" i="7"/>
  <c r="L32" i="7"/>
  <c r="L31" i="7"/>
  <c r="L30" i="7"/>
  <c r="L29" i="7"/>
  <c r="L28" i="7"/>
  <c r="L26" i="7"/>
  <c r="L23" i="7"/>
  <c r="L22" i="7"/>
  <c r="L40" i="6"/>
  <c r="L39" i="6"/>
  <c r="L38" i="6"/>
  <c r="L37" i="6"/>
  <c r="L36" i="6"/>
  <c r="L35" i="6"/>
  <c r="L32" i="6"/>
  <c r="L31" i="6"/>
  <c r="L30" i="6"/>
  <c r="L29" i="6"/>
  <c r="L28" i="6"/>
  <c r="L26" i="6"/>
  <c r="L24" i="6"/>
  <c r="L23" i="6"/>
  <c r="L22" i="6"/>
  <c r="L40" i="5"/>
  <c r="L39" i="5"/>
  <c r="L38" i="5"/>
  <c r="L37" i="5"/>
  <c r="L36" i="5"/>
  <c r="L35" i="5"/>
  <c r="L32" i="5"/>
  <c r="L31" i="5"/>
  <c r="L30" i="5"/>
  <c r="L29" i="5"/>
  <c r="L28" i="5"/>
  <c r="L27" i="5"/>
  <c r="L26" i="5"/>
  <c r="L24" i="5"/>
  <c r="L23" i="5"/>
  <c r="L22" i="5"/>
  <c r="L40" i="4"/>
  <c r="L39" i="4"/>
  <c r="L38" i="4"/>
  <c r="L37" i="4"/>
  <c r="L36" i="4"/>
  <c r="L35" i="4"/>
  <c r="L32" i="4"/>
  <c r="L31" i="4"/>
  <c r="L30" i="4"/>
  <c r="L29" i="4"/>
  <c r="L28" i="4"/>
  <c r="L27" i="4"/>
  <c r="L26" i="4"/>
  <c r="L24" i="4"/>
  <c r="L23" i="4"/>
  <c r="L22" i="4"/>
  <c r="L40" i="3"/>
  <c r="L39" i="3"/>
  <c r="L38" i="3"/>
  <c r="L37" i="3"/>
  <c r="L36" i="3"/>
  <c r="L35" i="3"/>
  <c r="L32" i="3"/>
  <c r="L31" i="3"/>
  <c r="L30" i="3"/>
  <c r="L29" i="3"/>
  <c r="L28" i="3"/>
  <c r="L27" i="3"/>
  <c r="L26" i="3"/>
  <c r="L23" i="3"/>
  <c r="L22" i="3"/>
  <c r="L40" i="2"/>
  <c r="L39" i="2"/>
  <c r="L38" i="2"/>
  <c r="L37" i="2"/>
  <c r="L36" i="2"/>
  <c r="L35" i="2"/>
  <c r="L32" i="2"/>
  <c r="L31" i="2"/>
  <c r="L30" i="2"/>
  <c r="L29" i="2"/>
  <c r="L28" i="2"/>
  <c r="L26" i="2"/>
  <c r="L24" i="2"/>
  <c r="L23" i="2"/>
  <c r="L22" i="2"/>
  <c r="L40" i="1"/>
  <c r="L39" i="1"/>
  <c r="L38" i="1"/>
  <c r="L37" i="1"/>
  <c r="L36" i="1"/>
  <c r="L35" i="1"/>
  <c r="L32" i="1"/>
  <c r="L31" i="1"/>
  <c r="L30" i="1"/>
  <c r="L29" i="1"/>
  <c r="L28" i="1"/>
  <c r="L27" i="1"/>
  <c r="L26" i="1"/>
  <c r="L24" i="1"/>
  <c r="L23" i="1"/>
  <c r="L22" i="1"/>
  <c r="J40" i="12"/>
  <c r="J39" i="12"/>
  <c r="J38" i="12"/>
  <c r="J37" i="12"/>
  <c r="J36" i="12"/>
  <c r="J35" i="12"/>
  <c r="J32" i="12"/>
  <c r="J31" i="12"/>
  <c r="J30" i="12"/>
  <c r="J29" i="12"/>
  <c r="J28" i="12"/>
  <c r="J26" i="12"/>
  <c r="J24" i="12"/>
  <c r="J23" i="12"/>
  <c r="J22" i="12"/>
  <c r="J40" i="11"/>
  <c r="J39" i="11"/>
  <c r="J38" i="11"/>
  <c r="J37" i="11"/>
  <c r="J36" i="11"/>
  <c r="J35" i="11"/>
  <c r="J32" i="11"/>
  <c r="J31" i="11"/>
  <c r="J30" i="11"/>
  <c r="J29" i="11"/>
  <c r="J28" i="11"/>
  <c r="J27" i="11"/>
  <c r="J26" i="11"/>
  <c r="J24" i="11"/>
  <c r="J23" i="11"/>
  <c r="J22" i="11"/>
  <c r="J40" i="10"/>
  <c r="J39" i="10"/>
  <c r="J38" i="10"/>
  <c r="J37" i="10"/>
  <c r="J36" i="10"/>
  <c r="J35" i="10"/>
  <c r="J32" i="10"/>
  <c r="J31" i="10"/>
  <c r="J30" i="10"/>
  <c r="J29" i="10"/>
  <c r="J28" i="10"/>
  <c r="J27" i="10"/>
  <c r="J26" i="10"/>
  <c r="J24" i="10"/>
  <c r="J23" i="10"/>
  <c r="J22" i="10"/>
  <c r="J40" i="9"/>
  <c r="J39" i="9"/>
  <c r="J38" i="9"/>
  <c r="J37" i="9"/>
  <c r="J36" i="9"/>
  <c r="J35" i="9"/>
  <c r="J32" i="9"/>
  <c r="J31" i="9"/>
  <c r="J30" i="9"/>
  <c r="J29" i="9"/>
  <c r="J28" i="9"/>
  <c r="J27" i="9"/>
  <c r="J26" i="9"/>
  <c r="J24" i="9"/>
  <c r="J23" i="9"/>
  <c r="J22" i="9"/>
  <c r="J40" i="8"/>
  <c r="J39" i="8"/>
  <c r="J38" i="8"/>
  <c r="J37" i="8"/>
  <c r="J36" i="8"/>
  <c r="J35" i="8"/>
  <c r="J32" i="8"/>
  <c r="J31" i="8"/>
  <c r="J30" i="8"/>
  <c r="J29" i="8"/>
  <c r="J28" i="8"/>
  <c r="J27" i="8"/>
  <c r="J26" i="8"/>
  <c r="J24" i="8"/>
  <c r="J23" i="8"/>
  <c r="J22" i="8"/>
  <c r="J40" i="7"/>
  <c r="J39" i="7"/>
  <c r="J38" i="7"/>
  <c r="J37" i="7"/>
  <c r="J36" i="7"/>
  <c r="J35" i="7"/>
  <c r="J32" i="7"/>
  <c r="J31" i="7"/>
  <c r="J30" i="7"/>
  <c r="J29" i="7"/>
  <c r="J28" i="7"/>
  <c r="J27" i="7"/>
  <c r="J26" i="7"/>
  <c r="J23" i="7"/>
  <c r="J22" i="7"/>
  <c r="J40" i="6"/>
  <c r="J39" i="6"/>
  <c r="J38" i="6"/>
  <c r="J37" i="6"/>
  <c r="J36" i="6"/>
  <c r="J35" i="6"/>
  <c r="J32" i="6"/>
  <c r="J31" i="6"/>
  <c r="J30" i="6"/>
  <c r="J29" i="6"/>
  <c r="J28" i="6"/>
  <c r="J27" i="6"/>
  <c r="J26" i="6"/>
  <c r="J24" i="6"/>
  <c r="J23" i="6"/>
  <c r="J22" i="6"/>
  <c r="J40" i="5"/>
  <c r="J39" i="5"/>
  <c r="J38" i="5"/>
  <c r="J37" i="5"/>
  <c r="J36" i="5"/>
  <c r="J35" i="5"/>
  <c r="J32" i="5"/>
  <c r="J31" i="5"/>
  <c r="J30" i="5"/>
  <c r="J29" i="5"/>
  <c r="J28" i="5"/>
  <c r="J26" i="5"/>
  <c r="J24" i="5"/>
  <c r="J23" i="5"/>
  <c r="J22" i="5"/>
  <c r="J40" i="4"/>
  <c r="J39" i="4"/>
  <c r="J38" i="4"/>
  <c r="J37" i="4"/>
  <c r="J36" i="4"/>
  <c r="J35" i="4"/>
  <c r="J32" i="4"/>
  <c r="J31" i="4"/>
  <c r="J30" i="4"/>
  <c r="J29" i="4"/>
  <c r="J28" i="4"/>
  <c r="J27" i="4"/>
  <c r="J26" i="4"/>
  <c r="J24" i="4"/>
  <c r="J23" i="4"/>
  <c r="J22" i="4"/>
  <c r="J40" i="3"/>
  <c r="J39" i="3"/>
  <c r="J38" i="3"/>
  <c r="J37" i="3"/>
  <c r="J36" i="3"/>
  <c r="J35" i="3"/>
  <c r="J32" i="3"/>
  <c r="J31" i="3"/>
  <c r="J30" i="3"/>
  <c r="J29" i="3"/>
  <c r="J28" i="3"/>
  <c r="J27" i="3"/>
  <c r="J26" i="3"/>
  <c r="J23" i="3"/>
  <c r="J22" i="3"/>
  <c r="J40" i="2"/>
  <c r="J39" i="2"/>
  <c r="J38" i="2"/>
  <c r="J37" i="2"/>
  <c r="J36" i="2"/>
  <c r="J35" i="2"/>
  <c r="J32" i="2"/>
  <c r="J31" i="2"/>
  <c r="J30" i="2"/>
  <c r="J29" i="2"/>
  <c r="J28" i="2"/>
  <c r="J27" i="2"/>
  <c r="J26" i="2"/>
  <c r="J24" i="2"/>
  <c r="J23" i="2"/>
  <c r="J22" i="2"/>
  <c r="J40" i="1"/>
  <c r="J39" i="1"/>
  <c r="J38" i="1"/>
  <c r="J37" i="1"/>
  <c r="J36" i="1"/>
  <c r="J35" i="1"/>
  <c r="J32" i="1"/>
  <c r="J31" i="1"/>
  <c r="J30" i="1"/>
  <c r="J29" i="1"/>
  <c r="J28" i="1"/>
  <c r="J27" i="1"/>
  <c r="J26" i="1"/>
  <c r="J24" i="1"/>
  <c r="J23" i="1"/>
  <c r="J22" i="1"/>
  <c r="G40" i="12"/>
  <c r="G39" i="12"/>
  <c r="G38" i="12"/>
  <c r="G37" i="12"/>
  <c r="G36" i="12"/>
  <c r="G35" i="12"/>
  <c r="G32" i="12"/>
  <c r="G31" i="12"/>
  <c r="G30" i="12"/>
  <c r="G29" i="12"/>
  <c r="G28" i="12"/>
  <c r="G24" i="12"/>
  <c r="G23" i="12"/>
  <c r="G22" i="12"/>
  <c r="G40" i="11"/>
  <c r="G39" i="11"/>
  <c r="G38" i="11"/>
  <c r="G37" i="11"/>
  <c r="G36" i="11"/>
  <c r="G35" i="11"/>
  <c r="G32" i="11"/>
  <c r="G31" i="11"/>
  <c r="G30" i="11"/>
  <c r="G29" i="11"/>
  <c r="G28" i="11"/>
  <c r="G27" i="11"/>
  <c r="G26" i="11"/>
  <c r="G24" i="11"/>
  <c r="G23" i="11"/>
  <c r="G22" i="11"/>
  <c r="G40" i="10"/>
  <c r="G39" i="10"/>
  <c r="G38" i="10"/>
  <c r="G37" i="10"/>
  <c r="G36" i="10"/>
  <c r="G35" i="10"/>
  <c r="G32" i="10"/>
  <c r="G31" i="10"/>
  <c r="G30" i="10"/>
  <c r="G29" i="10"/>
  <c r="G28" i="10"/>
  <c r="G26" i="10"/>
  <c r="G24" i="10"/>
  <c r="G23" i="10"/>
  <c r="G22" i="10"/>
  <c r="G40" i="9"/>
  <c r="G39" i="9"/>
  <c r="G38" i="9"/>
  <c r="G37" i="9"/>
  <c r="G36" i="9"/>
  <c r="G35" i="9"/>
  <c r="G32" i="9"/>
  <c r="G31" i="9"/>
  <c r="G30" i="9"/>
  <c r="G29" i="9"/>
  <c r="G28" i="9"/>
  <c r="G27" i="9"/>
  <c r="G26" i="9"/>
  <c r="G24" i="9"/>
  <c r="G23" i="9"/>
  <c r="G22" i="9"/>
  <c r="G40" i="8"/>
  <c r="G39" i="8"/>
  <c r="G38" i="8"/>
  <c r="G37" i="8"/>
  <c r="G36" i="8"/>
  <c r="G35" i="8"/>
  <c r="G32" i="8"/>
  <c r="G31" i="8"/>
  <c r="G30" i="8"/>
  <c r="G29" i="8"/>
  <c r="G28" i="8"/>
  <c r="G27" i="8"/>
  <c r="G26" i="8"/>
  <c r="G24" i="8"/>
  <c r="G23" i="8"/>
  <c r="G22" i="8"/>
  <c r="G40" i="7"/>
  <c r="G39" i="7"/>
  <c r="G38" i="7"/>
  <c r="G37" i="7"/>
  <c r="G36" i="7"/>
  <c r="G35" i="7"/>
  <c r="G32" i="7"/>
  <c r="G31" i="7"/>
  <c r="G30" i="7"/>
  <c r="G29" i="7"/>
  <c r="G28" i="7"/>
  <c r="G27" i="7"/>
  <c r="G26" i="7"/>
  <c r="G24" i="7"/>
  <c r="G23" i="7"/>
  <c r="G22" i="7"/>
  <c r="G40" i="6"/>
  <c r="G39" i="6"/>
  <c r="G38" i="6"/>
  <c r="G37" i="6"/>
  <c r="G36" i="6"/>
  <c r="G35" i="6"/>
  <c r="G32" i="6"/>
  <c r="G31" i="6"/>
  <c r="G30" i="6"/>
  <c r="G29" i="6"/>
  <c r="G28" i="6"/>
  <c r="G27" i="6"/>
  <c r="G26" i="6"/>
  <c r="G24" i="6"/>
  <c r="G23" i="6"/>
  <c r="G22" i="6"/>
  <c r="G40" i="5"/>
  <c r="G39" i="5"/>
  <c r="G38" i="5"/>
  <c r="G37" i="5"/>
  <c r="G36" i="5"/>
  <c r="G35" i="5"/>
  <c r="G32" i="5"/>
  <c r="G31" i="5"/>
  <c r="G30" i="5"/>
  <c r="G29" i="5"/>
  <c r="G28" i="5"/>
  <c r="G27" i="5"/>
  <c r="G26" i="5"/>
  <c r="G24" i="5"/>
  <c r="G23" i="5"/>
  <c r="G22" i="5"/>
  <c r="G40" i="4"/>
  <c r="G39" i="4"/>
  <c r="G38" i="4"/>
  <c r="G37" i="4"/>
  <c r="G36" i="4"/>
  <c r="G35" i="4"/>
  <c r="G32" i="4"/>
  <c r="G31" i="4"/>
  <c r="G30" i="4"/>
  <c r="G29" i="4"/>
  <c r="G28" i="4"/>
  <c r="G27" i="4"/>
  <c r="G26" i="4"/>
  <c r="G24" i="4"/>
  <c r="G23" i="4"/>
  <c r="G22" i="4"/>
  <c r="G40" i="3"/>
  <c r="G39" i="3"/>
  <c r="G38" i="3"/>
  <c r="G37" i="3"/>
  <c r="G36" i="3"/>
  <c r="G35" i="3"/>
  <c r="G32" i="3"/>
  <c r="G31" i="3"/>
  <c r="G30" i="3"/>
  <c r="G29" i="3"/>
  <c r="G28" i="3"/>
  <c r="G26" i="3"/>
  <c r="G23" i="3"/>
  <c r="G22" i="3"/>
  <c r="G40" i="2"/>
  <c r="G39" i="2"/>
  <c r="G38" i="2"/>
  <c r="G37" i="2"/>
  <c r="G36" i="2"/>
  <c r="G35" i="2"/>
  <c r="G32" i="2"/>
  <c r="G31" i="2"/>
  <c r="G30" i="2"/>
  <c r="G29" i="2"/>
  <c r="G28" i="2"/>
  <c r="G27" i="2"/>
  <c r="G26" i="2"/>
  <c r="G24" i="2"/>
  <c r="G23" i="2"/>
  <c r="G22" i="2"/>
  <c r="G40" i="1"/>
  <c r="G39" i="1"/>
  <c r="G38" i="1"/>
  <c r="G37" i="1"/>
  <c r="G36" i="1"/>
  <c r="G35" i="1"/>
  <c r="G32" i="1"/>
  <c r="G31" i="1"/>
  <c r="G30" i="1"/>
  <c r="G29" i="1"/>
  <c r="G28" i="1"/>
  <c r="G27" i="1"/>
  <c r="G26" i="1"/>
  <c r="G24" i="1"/>
  <c r="G23" i="1"/>
  <c r="G22" i="1"/>
  <c r="F40" i="12"/>
  <c r="F39" i="12"/>
  <c r="F38" i="12"/>
  <c r="F37" i="12"/>
  <c r="F36" i="12"/>
  <c r="F32" i="12"/>
  <c r="F31" i="12"/>
  <c r="F30" i="12"/>
  <c r="F29" i="12"/>
  <c r="F28" i="12"/>
  <c r="F24" i="12"/>
  <c r="F23" i="12"/>
  <c r="F22" i="12"/>
  <c r="F40" i="11"/>
  <c r="F39" i="11"/>
  <c r="F38" i="11"/>
  <c r="F37" i="11"/>
  <c r="F36" i="11"/>
  <c r="F35" i="11"/>
  <c r="F32" i="11"/>
  <c r="F31" i="11"/>
  <c r="F30" i="11"/>
  <c r="F29" i="11"/>
  <c r="F28" i="11"/>
  <c r="F27" i="11"/>
  <c r="F26" i="11"/>
  <c r="F24" i="11"/>
  <c r="F23" i="11"/>
  <c r="F22" i="11"/>
  <c r="F40" i="10"/>
  <c r="F39" i="10"/>
  <c r="F38" i="10"/>
  <c r="F37" i="10"/>
  <c r="F36" i="10"/>
  <c r="F35" i="10"/>
  <c r="F32" i="10"/>
  <c r="F31" i="10"/>
  <c r="F30" i="10"/>
  <c r="F29" i="10"/>
  <c r="F28" i="10"/>
  <c r="F27" i="10"/>
  <c r="F26" i="10"/>
  <c r="F24" i="10"/>
  <c r="F23" i="10"/>
  <c r="F22" i="10"/>
  <c r="F40" i="9"/>
  <c r="F39" i="9"/>
  <c r="F38" i="9"/>
  <c r="F37" i="9"/>
  <c r="F36" i="9"/>
  <c r="F35" i="9"/>
  <c r="F32" i="9"/>
  <c r="F31" i="9"/>
  <c r="F30" i="9"/>
  <c r="F29" i="9"/>
  <c r="F28" i="9"/>
  <c r="F27" i="9"/>
  <c r="F26" i="9"/>
  <c r="F40" i="8"/>
  <c r="F39" i="8"/>
  <c r="F38" i="8"/>
  <c r="F37" i="8"/>
  <c r="F36" i="8"/>
  <c r="F35" i="8"/>
  <c r="F32" i="8"/>
  <c r="F31" i="8"/>
  <c r="F30" i="8"/>
  <c r="F29" i="8"/>
  <c r="F28" i="8"/>
  <c r="F26" i="8"/>
  <c r="F24" i="8"/>
  <c r="F23" i="8"/>
  <c r="F22" i="8"/>
  <c r="F40" i="7"/>
  <c r="F39" i="7"/>
  <c r="F38" i="7"/>
  <c r="F37" i="7"/>
  <c r="F36" i="7"/>
  <c r="F35" i="7"/>
  <c r="F32" i="7"/>
  <c r="F31" i="7"/>
  <c r="F30" i="7"/>
  <c r="F29" i="7"/>
  <c r="F28" i="7"/>
  <c r="F27" i="7"/>
  <c r="F26" i="7"/>
  <c r="F24" i="7"/>
  <c r="F23" i="7"/>
  <c r="F22" i="7"/>
  <c r="F40" i="6"/>
  <c r="F39" i="6"/>
  <c r="F38" i="6"/>
  <c r="F37" i="6"/>
  <c r="F36" i="6"/>
  <c r="F35" i="6"/>
  <c r="F32" i="6"/>
  <c r="F31" i="6"/>
  <c r="F30" i="6"/>
  <c r="F29" i="6"/>
  <c r="F28" i="6"/>
  <c r="F27" i="6"/>
  <c r="F26" i="6"/>
  <c r="F24" i="6"/>
  <c r="F23" i="6"/>
  <c r="F22" i="6"/>
  <c r="F40" i="5"/>
  <c r="F39" i="5"/>
  <c r="F38" i="5"/>
  <c r="F37" i="5"/>
  <c r="F36" i="5"/>
  <c r="F35" i="5"/>
  <c r="F32" i="5"/>
  <c r="F31" i="5"/>
  <c r="F30" i="5"/>
  <c r="F29" i="5"/>
  <c r="F28" i="5"/>
  <c r="F27" i="5"/>
  <c r="F26" i="5"/>
  <c r="F24" i="5"/>
  <c r="F23" i="5"/>
  <c r="F22" i="5"/>
  <c r="F40" i="4"/>
  <c r="F39" i="4"/>
  <c r="F38" i="4"/>
  <c r="F37" i="4"/>
  <c r="F36" i="4"/>
  <c r="F35" i="4"/>
  <c r="F32" i="4"/>
  <c r="F31" i="4"/>
  <c r="F30" i="4"/>
  <c r="F29" i="4"/>
  <c r="F28" i="4"/>
  <c r="F27" i="4"/>
  <c r="F26" i="4"/>
  <c r="F24" i="4"/>
  <c r="F23" i="4"/>
  <c r="F22" i="4"/>
  <c r="F40" i="3"/>
  <c r="F39" i="3"/>
  <c r="F38" i="3"/>
  <c r="F37" i="3"/>
  <c r="F36" i="3"/>
  <c r="F35" i="3"/>
  <c r="F32" i="3"/>
  <c r="F31" i="3"/>
  <c r="F30" i="3"/>
  <c r="F29" i="3"/>
  <c r="F28" i="3"/>
  <c r="F27" i="3"/>
  <c r="F26" i="3"/>
  <c r="F23" i="3"/>
  <c r="F22" i="3"/>
  <c r="F40" i="2"/>
  <c r="F39" i="2"/>
  <c r="F38" i="2"/>
  <c r="F37" i="2"/>
  <c r="F36" i="2"/>
  <c r="F35" i="2"/>
  <c r="F32" i="2"/>
  <c r="F31" i="2"/>
  <c r="F30" i="2"/>
  <c r="F29" i="2"/>
  <c r="F28" i="2"/>
  <c r="F27" i="2"/>
  <c r="F26" i="2"/>
  <c r="F24" i="2"/>
  <c r="F23" i="2"/>
  <c r="F22" i="2"/>
  <c r="F40" i="1"/>
  <c r="F39" i="1"/>
  <c r="F38" i="1"/>
  <c r="F37" i="1"/>
  <c r="F36" i="1"/>
  <c r="F35" i="1"/>
  <c r="F32" i="1"/>
  <c r="F31" i="1"/>
  <c r="F30" i="1"/>
  <c r="F29" i="1"/>
  <c r="F28" i="1"/>
  <c r="F26" i="1"/>
  <c r="F24" i="1"/>
  <c r="F23" i="1"/>
  <c r="F22" i="1"/>
  <c r="E40" i="12"/>
  <c r="E39" i="12"/>
  <c r="E38" i="12"/>
  <c r="E37" i="12"/>
  <c r="E36" i="12"/>
  <c r="E35" i="12"/>
  <c r="E32" i="12"/>
  <c r="E31" i="12"/>
  <c r="E30" i="12"/>
  <c r="E29" i="12"/>
  <c r="E28" i="12"/>
  <c r="E27" i="12"/>
  <c r="E26" i="12"/>
  <c r="E24" i="12"/>
  <c r="E23" i="12"/>
  <c r="E22" i="12"/>
  <c r="E40" i="11"/>
  <c r="E39" i="11"/>
  <c r="E38" i="11"/>
  <c r="E37" i="11"/>
  <c r="E36" i="11"/>
  <c r="E35" i="11"/>
  <c r="E32" i="11"/>
  <c r="E31" i="11"/>
  <c r="E30" i="11"/>
  <c r="E29" i="11"/>
  <c r="E28" i="11"/>
  <c r="E27" i="11"/>
  <c r="E26" i="11"/>
  <c r="E24" i="11"/>
  <c r="E23" i="11"/>
  <c r="E22" i="11"/>
  <c r="E40" i="10"/>
  <c r="E39" i="10"/>
  <c r="E38" i="10"/>
  <c r="E37" i="10"/>
  <c r="E36" i="10"/>
  <c r="E35" i="10"/>
  <c r="E32" i="10"/>
  <c r="E31" i="10"/>
  <c r="E30" i="10"/>
  <c r="E29" i="10"/>
  <c r="E28" i="10"/>
  <c r="E27" i="10"/>
  <c r="E26" i="10"/>
  <c r="E24" i="10"/>
  <c r="E23" i="10"/>
  <c r="E22" i="10"/>
  <c r="E40" i="9"/>
  <c r="E39" i="9"/>
  <c r="E38" i="9"/>
  <c r="E37" i="9"/>
  <c r="E36" i="9"/>
  <c r="E35" i="9"/>
  <c r="E32" i="9"/>
  <c r="E31" i="9"/>
  <c r="E30" i="9"/>
  <c r="E29" i="9"/>
  <c r="E28" i="9"/>
  <c r="E27" i="9"/>
  <c r="E26" i="9"/>
  <c r="E24" i="9"/>
  <c r="E23" i="9"/>
  <c r="E22" i="9"/>
  <c r="E40" i="8"/>
  <c r="E39" i="8"/>
  <c r="E38" i="8"/>
  <c r="E37" i="8"/>
  <c r="E36" i="8"/>
  <c r="E35" i="8"/>
  <c r="E32" i="8"/>
  <c r="E31" i="8"/>
  <c r="E30" i="8"/>
  <c r="E29" i="8"/>
  <c r="E28" i="8"/>
  <c r="E27" i="8"/>
  <c r="E26" i="8"/>
  <c r="E24" i="8"/>
  <c r="E23" i="8"/>
  <c r="E22" i="8"/>
  <c r="E40" i="7"/>
  <c r="E39" i="7"/>
  <c r="E38" i="7"/>
  <c r="E37" i="7"/>
  <c r="E36" i="7"/>
  <c r="E35" i="7"/>
  <c r="E32" i="7"/>
  <c r="E31" i="7"/>
  <c r="E30" i="7"/>
  <c r="E29" i="7"/>
  <c r="E28" i="7"/>
  <c r="E27" i="7"/>
  <c r="E26" i="7"/>
  <c r="E24" i="7"/>
  <c r="E23" i="7"/>
  <c r="E22" i="7"/>
  <c r="E40" i="6"/>
  <c r="E39" i="6"/>
  <c r="E38" i="6"/>
  <c r="E37" i="6"/>
  <c r="E36" i="6"/>
  <c r="E35" i="6"/>
  <c r="E32" i="6"/>
  <c r="E31" i="6"/>
  <c r="E30" i="6"/>
  <c r="E29" i="6"/>
  <c r="E28" i="6"/>
  <c r="E26" i="6"/>
  <c r="E24" i="6"/>
  <c r="E23" i="6"/>
  <c r="E22" i="6"/>
  <c r="E40" i="5"/>
  <c r="E39" i="5"/>
  <c r="E38" i="5"/>
  <c r="E37" i="5"/>
  <c r="E36" i="5"/>
  <c r="E35" i="5"/>
  <c r="E32" i="5"/>
  <c r="E31" i="5"/>
  <c r="E30" i="5"/>
  <c r="E29" i="5"/>
  <c r="E28" i="5"/>
  <c r="E27" i="5"/>
  <c r="E26" i="5"/>
  <c r="E24" i="5"/>
  <c r="E23" i="5"/>
  <c r="E22" i="5"/>
  <c r="E40" i="4"/>
  <c r="E39" i="4"/>
  <c r="E38" i="4"/>
  <c r="E37" i="4"/>
  <c r="E36" i="4"/>
  <c r="E35" i="4"/>
  <c r="E32" i="4"/>
  <c r="E31" i="4"/>
  <c r="E30" i="4"/>
  <c r="E29" i="4"/>
  <c r="E28" i="4"/>
  <c r="E27" i="4"/>
  <c r="E26" i="4"/>
  <c r="E24" i="4"/>
  <c r="E23" i="4"/>
  <c r="E22" i="4"/>
  <c r="E40" i="3"/>
  <c r="E39" i="3"/>
  <c r="E38" i="3"/>
  <c r="E37" i="3"/>
  <c r="E36" i="3"/>
  <c r="E35" i="3"/>
  <c r="E32" i="3"/>
  <c r="E31" i="3"/>
  <c r="E30" i="3"/>
  <c r="E29" i="3"/>
  <c r="E28" i="3"/>
  <c r="E27" i="3"/>
  <c r="E26" i="3"/>
  <c r="E23" i="3"/>
  <c r="E22" i="3"/>
  <c r="E40" i="2"/>
  <c r="E39" i="2"/>
  <c r="E38" i="2"/>
  <c r="E37" i="2"/>
  <c r="E36" i="2"/>
  <c r="E35" i="2"/>
  <c r="E32" i="2"/>
  <c r="E31" i="2"/>
  <c r="E30" i="2"/>
  <c r="E29" i="2"/>
  <c r="E28" i="2"/>
  <c r="E27" i="2"/>
  <c r="E26" i="2"/>
  <c r="E24" i="2"/>
  <c r="E23" i="2"/>
  <c r="E22" i="2"/>
  <c r="E40" i="1"/>
  <c r="E39" i="1"/>
  <c r="E38" i="1"/>
  <c r="E37" i="1"/>
  <c r="E36" i="1"/>
  <c r="E35" i="1"/>
  <c r="E32" i="1"/>
  <c r="E31" i="1"/>
  <c r="E30" i="1"/>
  <c r="E29" i="1"/>
  <c r="E28" i="1"/>
  <c r="E27" i="1"/>
  <c r="E26" i="1"/>
  <c r="E24" i="1"/>
  <c r="E23" i="1"/>
  <c r="E22" i="1"/>
  <c r="C40" i="12"/>
  <c r="C39" i="12"/>
  <c r="C38" i="12"/>
  <c r="C37" i="12"/>
  <c r="C36" i="12"/>
  <c r="C35" i="12"/>
  <c r="C32" i="12"/>
  <c r="C31" i="12"/>
  <c r="C30" i="12"/>
  <c r="C29" i="12"/>
  <c r="C28" i="12"/>
  <c r="C27" i="12"/>
  <c r="C26" i="12"/>
  <c r="C24" i="12"/>
  <c r="C23" i="12"/>
  <c r="C22" i="12"/>
  <c r="C40" i="11"/>
  <c r="C39" i="11"/>
  <c r="C38" i="11"/>
  <c r="C37" i="11"/>
  <c r="C36" i="11"/>
  <c r="C35" i="11"/>
  <c r="C32" i="11"/>
  <c r="C31" i="11"/>
  <c r="C30" i="11"/>
  <c r="C29" i="11"/>
  <c r="C28" i="11"/>
  <c r="C26" i="11"/>
  <c r="C23" i="11"/>
  <c r="C22" i="11"/>
  <c r="C40" i="10"/>
  <c r="C39" i="10"/>
  <c r="C38" i="10"/>
  <c r="C37" i="10"/>
  <c r="C36" i="10"/>
  <c r="C35" i="10"/>
  <c r="C32" i="10"/>
  <c r="C31" i="10"/>
  <c r="C30" i="10"/>
  <c r="C29" i="10"/>
  <c r="C28" i="10"/>
  <c r="C27" i="10"/>
  <c r="C26" i="10"/>
  <c r="C24" i="10"/>
  <c r="C23" i="10"/>
  <c r="C22" i="10"/>
  <c r="C40" i="9"/>
  <c r="C39" i="9"/>
  <c r="C38" i="9"/>
  <c r="C37" i="9"/>
  <c r="C36" i="9"/>
  <c r="C35" i="9"/>
  <c r="C32" i="9"/>
  <c r="C31" i="9"/>
  <c r="C30" i="9"/>
  <c r="C29" i="9"/>
  <c r="C28" i="9"/>
  <c r="C27" i="9"/>
  <c r="C26" i="9"/>
  <c r="C24" i="9"/>
  <c r="C23" i="9"/>
  <c r="C22" i="9"/>
  <c r="C40" i="8"/>
  <c r="C39" i="8"/>
  <c r="C38" i="8"/>
  <c r="C37" i="8"/>
  <c r="C36" i="8"/>
  <c r="C35" i="8"/>
  <c r="C32" i="8"/>
  <c r="C31" i="8"/>
  <c r="C30" i="8"/>
  <c r="C29" i="8"/>
  <c r="C28" i="8"/>
  <c r="C27" i="8"/>
  <c r="C26" i="8"/>
  <c r="C24" i="8"/>
  <c r="C23" i="8"/>
  <c r="C22" i="8"/>
  <c r="C40" i="7"/>
  <c r="C39" i="7"/>
  <c r="C38" i="7"/>
  <c r="C37" i="7"/>
  <c r="C36" i="7"/>
  <c r="C35" i="7"/>
  <c r="C32" i="7"/>
  <c r="C31" i="7"/>
  <c r="C30" i="7"/>
  <c r="C29" i="7"/>
  <c r="C28" i="7"/>
  <c r="C27" i="7"/>
  <c r="C26" i="7"/>
  <c r="C24" i="7"/>
  <c r="C23" i="7"/>
  <c r="C22" i="7"/>
  <c r="C40" i="6"/>
  <c r="C39" i="6"/>
  <c r="C38" i="6"/>
  <c r="C37" i="6"/>
  <c r="C36" i="6"/>
  <c r="C35" i="6"/>
  <c r="C32" i="6"/>
  <c r="C31" i="6"/>
  <c r="C30" i="6"/>
  <c r="C29" i="6"/>
  <c r="C28" i="6"/>
  <c r="C27" i="6"/>
  <c r="C26" i="6"/>
  <c r="C24" i="6"/>
  <c r="C23" i="6"/>
  <c r="C22" i="6"/>
  <c r="C40" i="5"/>
  <c r="C39" i="5"/>
  <c r="C38" i="5"/>
  <c r="C37" i="5"/>
  <c r="C36" i="5"/>
  <c r="C35" i="5"/>
  <c r="C32" i="5"/>
  <c r="C31" i="5"/>
  <c r="C30" i="5"/>
  <c r="C29" i="5"/>
  <c r="C28" i="5"/>
  <c r="C27" i="5"/>
  <c r="C24" i="5"/>
  <c r="C23" i="5"/>
  <c r="C22" i="5"/>
  <c r="C40" i="4"/>
  <c r="C39" i="4"/>
  <c r="C38" i="4"/>
  <c r="C37" i="4"/>
  <c r="C36" i="4"/>
  <c r="C35" i="4"/>
  <c r="C32" i="4"/>
  <c r="C31" i="4"/>
  <c r="C30" i="4"/>
  <c r="C29" i="4"/>
  <c r="C28" i="4"/>
  <c r="C26" i="4"/>
  <c r="C24" i="4"/>
  <c r="C23" i="4"/>
  <c r="C22" i="4"/>
  <c r="C40" i="3"/>
  <c r="C39" i="3"/>
  <c r="C38" i="3"/>
  <c r="C37" i="3"/>
  <c r="C36" i="3"/>
  <c r="C35" i="3"/>
  <c r="C32" i="3"/>
  <c r="C31" i="3"/>
  <c r="C30" i="3"/>
  <c r="C29" i="3"/>
  <c r="C28" i="3"/>
  <c r="C27" i="3"/>
  <c r="C26" i="3"/>
  <c r="C24" i="3"/>
  <c r="C23" i="3"/>
  <c r="C22" i="3"/>
  <c r="C40" i="2"/>
  <c r="C39" i="2"/>
  <c r="C38" i="2"/>
  <c r="C37" i="2"/>
  <c r="C36" i="2"/>
  <c r="C35" i="2"/>
  <c r="C32" i="2"/>
  <c r="C31" i="2"/>
  <c r="C30" i="2"/>
  <c r="C29" i="2"/>
  <c r="C28" i="2"/>
  <c r="C27" i="2"/>
  <c r="C26" i="2"/>
  <c r="C24" i="2"/>
  <c r="C23" i="2"/>
  <c r="C22" i="2"/>
  <c r="D23" i="10" l="1"/>
  <c r="D23" i="9"/>
  <c r="D23" i="12"/>
  <c r="D23" i="11"/>
  <c r="D23" i="6"/>
  <c r="D23" i="8"/>
  <c r="D23" i="1"/>
  <c r="C23" i="1"/>
  <c r="D23" i="4"/>
  <c r="D23" i="7"/>
  <c r="D23" i="3"/>
  <c r="D23" i="2"/>
  <c r="D23" i="5"/>
  <c r="D36" i="9"/>
  <c r="D36" i="10"/>
  <c r="D36" i="7"/>
  <c r="D36" i="12"/>
  <c r="D36" i="5"/>
  <c r="D36" i="11"/>
  <c r="D36" i="3"/>
  <c r="D36" i="4"/>
  <c r="D36" i="6"/>
  <c r="D36" i="8"/>
  <c r="C36" i="1"/>
  <c r="D36" i="1"/>
  <c r="D36" i="2"/>
  <c r="M27" i="7"/>
  <c r="M24" i="12"/>
  <c r="M37" i="12"/>
  <c r="N27" i="2"/>
  <c r="N27" i="11"/>
  <c r="O27" i="1"/>
  <c r="O27" i="8"/>
  <c r="D37" i="8"/>
  <c r="D37" i="9"/>
  <c r="D37" i="11"/>
  <c r="D37" i="12"/>
  <c r="D37" i="10"/>
  <c r="D37" i="3"/>
  <c r="D37" i="2"/>
  <c r="D37" i="5"/>
  <c r="D37" i="6"/>
  <c r="D37" i="4"/>
  <c r="D37" i="1"/>
  <c r="C37" i="1"/>
  <c r="D37" i="7"/>
  <c r="L27" i="6"/>
  <c r="D26" i="12"/>
  <c r="D26" i="11"/>
  <c r="D26" i="7"/>
  <c r="D26" i="10"/>
  <c r="D26" i="5"/>
  <c r="D26" i="8"/>
  <c r="D26" i="9"/>
  <c r="D26" i="6"/>
  <c r="D26" i="4"/>
  <c r="D26" i="2"/>
  <c r="D26" i="1"/>
  <c r="C26" i="1"/>
  <c r="D26" i="3"/>
  <c r="O27" i="6"/>
  <c r="F27" i="12"/>
  <c r="M36" i="8"/>
  <c r="M30" i="9"/>
  <c r="M26" i="10"/>
  <c r="M38" i="10"/>
  <c r="M32" i="11"/>
  <c r="M40" i="12"/>
  <c r="D22" i="11"/>
  <c r="D22" i="10"/>
  <c r="D22" i="7"/>
  <c r="D22" i="5"/>
  <c r="D22" i="4"/>
  <c r="C22" i="1"/>
  <c r="D22" i="8"/>
  <c r="D22" i="2"/>
  <c r="D22" i="9"/>
  <c r="D22" i="12"/>
  <c r="D22" i="3"/>
  <c r="D22" i="6"/>
  <c r="D22" i="1"/>
  <c r="D35" i="12"/>
  <c r="D35" i="11"/>
  <c r="D35" i="10"/>
  <c r="D35" i="9"/>
  <c r="D35" i="2"/>
  <c r="D35" i="8"/>
  <c r="D35" i="3"/>
  <c r="C35" i="1"/>
  <c r="D35" i="7"/>
  <c r="D35" i="4"/>
  <c r="D35" i="5"/>
  <c r="D35" i="1"/>
  <c r="D35" i="6"/>
  <c r="M27" i="3"/>
  <c r="M27" i="10"/>
  <c r="N27" i="5"/>
  <c r="D38" i="11"/>
  <c r="D38" i="10"/>
  <c r="D38" i="12"/>
  <c r="D38" i="9"/>
  <c r="D38" i="8"/>
  <c r="D38" i="4"/>
  <c r="C38" i="1"/>
  <c r="D38" i="7"/>
  <c r="D38" i="6"/>
  <c r="D38" i="3"/>
  <c r="D38" i="1"/>
  <c r="D38" i="2"/>
  <c r="D38" i="5"/>
  <c r="G27" i="12"/>
  <c r="L27" i="2"/>
  <c r="L27" i="9"/>
  <c r="D40" i="7"/>
  <c r="D40" i="9"/>
  <c r="D40" i="10"/>
  <c r="D40" i="11"/>
  <c r="D40" i="12"/>
  <c r="D40" i="5"/>
  <c r="D40" i="8"/>
  <c r="D40" i="6"/>
  <c r="D40" i="3"/>
  <c r="D40" i="1"/>
  <c r="C40" i="1"/>
  <c r="D40" i="4"/>
  <c r="D40" i="2"/>
  <c r="D28" i="8"/>
  <c r="D28" i="12"/>
  <c r="D28" i="4"/>
  <c r="D28" i="11"/>
  <c r="D28" i="10"/>
  <c r="D28" i="6"/>
  <c r="D28" i="2"/>
  <c r="D28" i="5"/>
  <c r="D28" i="7"/>
  <c r="D28" i="1"/>
  <c r="D28" i="9"/>
  <c r="C28" i="1"/>
  <c r="D28" i="3"/>
  <c r="M27" i="1"/>
  <c r="M27" i="8"/>
  <c r="M39" i="8"/>
  <c r="M22" i="11"/>
  <c r="M35" i="11"/>
  <c r="M29" i="12"/>
  <c r="O27" i="2"/>
  <c r="O27" i="9"/>
  <c r="D24" i="7"/>
  <c r="D24" i="11"/>
  <c r="D24" i="10"/>
  <c r="D24" i="12"/>
  <c r="D24" i="9"/>
  <c r="D24" i="8"/>
  <c r="D24" i="1"/>
  <c r="D24" i="5"/>
  <c r="D24" i="4"/>
  <c r="D24" i="6"/>
  <c r="D24" i="2"/>
  <c r="C24" i="1"/>
  <c r="D27" i="8"/>
  <c r="D27" i="10"/>
  <c r="D27" i="11"/>
  <c r="D27" i="12"/>
  <c r="D27" i="6"/>
  <c r="C27" i="1"/>
  <c r="D27" i="9"/>
  <c r="D27" i="1"/>
  <c r="D27" i="7"/>
  <c r="D27" i="5"/>
  <c r="D27" i="2"/>
  <c r="D27" i="3"/>
  <c r="D27" i="4"/>
  <c r="D39" i="10"/>
  <c r="D39" i="9"/>
  <c r="D39" i="12"/>
  <c r="D39" i="11"/>
  <c r="D39" i="7"/>
  <c r="D39" i="5"/>
  <c r="D39" i="2"/>
  <c r="D39" i="4"/>
  <c r="D39" i="3"/>
  <c r="C39" i="1"/>
  <c r="D39" i="8"/>
  <c r="D39" i="6"/>
  <c r="D39" i="1"/>
  <c r="D29" i="10"/>
  <c r="D29" i="11"/>
  <c r="D29" i="9"/>
  <c r="D29" i="7"/>
  <c r="D29" i="5"/>
  <c r="D29" i="8"/>
  <c r="D29" i="12"/>
  <c r="D29" i="4"/>
  <c r="D29" i="2"/>
  <c r="C29" i="1"/>
  <c r="D29" i="3"/>
  <c r="D29" i="1"/>
  <c r="D29" i="6"/>
  <c r="C27" i="4"/>
  <c r="C27" i="11"/>
  <c r="E27" i="6"/>
  <c r="F27" i="1"/>
  <c r="F27" i="8"/>
  <c r="G27" i="3"/>
  <c r="G27" i="10"/>
  <c r="J27" i="5"/>
  <c r="J27" i="12"/>
  <c r="L27" i="7"/>
  <c r="M40" i="1"/>
  <c r="M28" i="3"/>
  <c r="M23" i="4"/>
  <c r="M36" i="4"/>
  <c r="M30" i="5"/>
  <c r="M26" i="6"/>
  <c r="M38" i="6"/>
  <c r="M32" i="7"/>
  <c r="M40" i="8"/>
  <c r="M28" i="10"/>
  <c r="M23" i="11"/>
  <c r="M36" i="11"/>
  <c r="M30" i="12"/>
  <c r="D30" i="9"/>
  <c r="D30" i="8"/>
  <c r="D30" i="4"/>
  <c r="D30" i="6"/>
  <c r="D30" i="10"/>
  <c r="C30" i="1"/>
  <c r="D30" i="5"/>
  <c r="D30" i="2"/>
  <c r="D30" i="7"/>
  <c r="D30" i="3"/>
  <c r="D30" i="1"/>
  <c r="D30" i="12"/>
  <c r="D30" i="11"/>
  <c r="M27" i="6"/>
  <c r="N27" i="1"/>
  <c r="N27" i="10"/>
  <c r="O27" i="7"/>
  <c r="D31" i="12"/>
  <c r="D31" i="10"/>
  <c r="D31" i="11"/>
  <c r="D31" i="9"/>
  <c r="D31" i="4"/>
  <c r="D31" i="8"/>
  <c r="D31" i="2"/>
  <c r="D31" i="3"/>
  <c r="D31" i="7"/>
  <c r="D31" i="1"/>
  <c r="D31" i="6"/>
  <c r="C31" i="1"/>
  <c r="D31" i="5"/>
  <c r="M27" i="4"/>
  <c r="M27" i="11"/>
  <c r="N27" i="6"/>
  <c r="N27" i="8"/>
  <c r="N44" i="8" s="1"/>
  <c r="D32" i="11"/>
  <c r="D32" i="10"/>
  <c r="D32" i="9"/>
  <c r="D32" i="12"/>
  <c r="D32" i="7"/>
  <c r="D32" i="5"/>
  <c r="D32" i="8"/>
  <c r="C32" i="1"/>
  <c r="D32" i="6"/>
  <c r="D32" i="3"/>
  <c r="D32" i="2"/>
  <c r="D32" i="4"/>
  <c r="D32" i="1"/>
  <c r="M30" i="1"/>
  <c r="M26" i="2"/>
  <c r="M38" i="2"/>
  <c r="M32" i="3"/>
  <c r="M40" i="4"/>
  <c r="M28" i="6"/>
  <c r="M23" i="7"/>
  <c r="M36" i="7"/>
  <c r="M30" i="8"/>
  <c r="M38" i="9"/>
  <c r="M32" i="10"/>
  <c r="M40" i="11"/>
  <c r="M31" i="1"/>
  <c r="M27" i="2"/>
  <c r="M39" i="2"/>
  <c r="M22" i="5"/>
  <c r="M35" i="5"/>
  <c r="M29" i="6"/>
  <c r="M37" i="7"/>
  <c r="M31" i="8"/>
  <c r="M27" i="9"/>
  <c r="M39" i="9"/>
  <c r="M22" i="12"/>
  <c r="M35" i="12"/>
  <c r="N27" i="4"/>
  <c r="O27" i="3"/>
  <c r="O27" i="10"/>
  <c r="O21" i="12"/>
  <c r="O21" i="11"/>
  <c r="O21" i="10"/>
  <c r="O21" i="9"/>
  <c r="O21" i="8"/>
  <c r="O21" i="7"/>
  <c r="O21" i="6"/>
  <c r="O21" i="5"/>
  <c r="O21" i="4"/>
  <c r="O21" i="3"/>
  <c r="O21" i="2"/>
  <c r="O21" i="1"/>
  <c r="O20" i="12"/>
  <c r="O20" i="11"/>
  <c r="O20" i="10"/>
  <c r="O20" i="9"/>
  <c r="O20" i="8"/>
  <c r="O20" i="7"/>
  <c r="O20" i="6"/>
  <c r="O20" i="5"/>
  <c r="O20" i="4"/>
  <c r="O20" i="3"/>
  <c r="O20" i="2"/>
  <c r="O20" i="1"/>
  <c r="O19" i="12"/>
  <c r="O19" i="11"/>
  <c r="O19" i="10"/>
  <c r="O19" i="9"/>
  <c r="O19" i="8"/>
  <c r="O19" i="7"/>
  <c r="O19" i="6"/>
  <c r="O19" i="5"/>
  <c r="O19" i="4"/>
  <c r="O19" i="3"/>
  <c r="O19" i="2"/>
  <c r="O19" i="1"/>
  <c r="O18" i="12"/>
  <c r="O18" i="11"/>
  <c r="O18" i="10"/>
  <c r="O18" i="9"/>
  <c r="O18" i="8"/>
  <c r="O18" i="7"/>
  <c r="O18" i="6"/>
  <c r="O18" i="5"/>
  <c r="O18" i="4"/>
  <c r="O18" i="3"/>
  <c r="O18" i="2"/>
  <c r="O18" i="1"/>
  <c r="O17" i="12"/>
  <c r="O17" i="11"/>
  <c r="O17" i="10"/>
  <c r="O17" i="9"/>
  <c r="O17" i="8"/>
  <c r="O17" i="7"/>
  <c r="O17" i="6"/>
  <c r="O17" i="5"/>
  <c r="O17" i="4"/>
  <c r="O17" i="3"/>
  <c r="O17" i="2"/>
  <c r="O17" i="1"/>
  <c r="O16" i="12"/>
  <c r="O16" i="11"/>
  <c r="O16" i="10"/>
  <c r="O16" i="9"/>
  <c r="O16" i="8"/>
  <c r="O16" i="7"/>
  <c r="O16" i="6"/>
  <c r="O16" i="5"/>
  <c r="O16" i="4"/>
  <c r="O16" i="3"/>
  <c r="O16" i="2"/>
  <c r="O16" i="1"/>
  <c r="O14" i="12"/>
  <c r="O14" i="11"/>
  <c r="O14" i="10"/>
  <c r="O14" i="9"/>
  <c r="O14" i="8"/>
  <c r="O14" i="7"/>
  <c r="O14" i="6"/>
  <c r="O14" i="5"/>
  <c r="O14" i="4"/>
  <c r="O14" i="3"/>
  <c r="O14" i="2"/>
  <c r="O14" i="1"/>
  <c r="O13" i="12"/>
  <c r="O13" i="11"/>
  <c r="O13" i="10"/>
  <c r="O13" i="9"/>
  <c r="O13" i="8"/>
  <c r="O13" i="7"/>
  <c r="O13" i="6"/>
  <c r="O13" i="5"/>
  <c r="O13" i="4"/>
  <c r="O13" i="3"/>
  <c r="O13" i="2"/>
  <c r="O13" i="1"/>
  <c r="O12" i="12"/>
  <c r="O12" i="11"/>
  <c r="O12" i="10"/>
  <c r="O12" i="9"/>
  <c r="O12" i="8"/>
  <c r="O12" i="7"/>
  <c r="O12" i="6"/>
  <c r="O12" i="5"/>
  <c r="O12" i="4"/>
  <c r="O12" i="3"/>
  <c r="O12" i="2"/>
  <c r="O12" i="1"/>
  <c r="O10" i="12"/>
  <c r="O10" i="11"/>
  <c r="O10" i="10"/>
  <c r="O10" i="9"/>
  <c r="O10" i="8"/>
  <c r="O10" i="7"/>
  <c r="O10" i="6"/>
  <c r="O10" i="5"/>
  <c r="O10" i="4"/>
  <c r="O10" i="3"/>
  <c r="O10" i="2"/>
  <c r="O10" i="1"/>
  <c r="O9" i="12"/>
  <c r="O9" i="11"/>
  <c r="O9" i="10"/>
  <c r="O9" i="9"/>
  <c r="O9" i="8"/>
  <c r="O9" i="7"/>
  <c r="O9" i="6"/>
  <c r="O9" i="5"/>
  <c r="O9" i="4"/>
  <c r="O9" i="3"/>
  <c r="O9" i="2"/>
  <c r="O9" i="1"/>
  <c r="O8" i="12"/>
  <c r="O8" i="11"/>
  <c r="O8" i="10"/>
  <c r="O8" i="9"/>
  <c r="O8" i="8"/>
  <c r="O8" i="7"/>
  <c r="O8" i="6"/>
  <c r="O8" i="5"/>
  <c r="O8" i="4"/>
  <c r="O8" i="3"/>
  <c r="O8" i="2"/>
  <c r="O8" i="1"/>
  <c r="O7" i="12"/>
  <c r="O7" i="11"/>
  <c r="O7" i="10"/>
  <c r="O7" i="9"/>
  <c r="O7" i="8"/>
  <c r="O7" i="7"/>
  <c r="O7" i="6"/>
  <c r="O7" i="5"/>
  <c r="O7" i="4"/>
  <c r="O7" i="3"/>
  <c r="O7" i="2"/>
  <c r="O7" i="1"/>
  <c r="N21" i="12"/>
  <c r="N21" i="11"/>
  <c r="N21" i="10"/>
  <c r="N21" i="9"/>
  <c r="N21" i="7"/>
  <c r="N21" i="6"/>
  <c r="N21" i="5"/>
  <c r="N21" i="4"/>
  <c r="N21" i="3"/>
  <c r="N21" i="2"/>
  <c r="N21" i="1"/>
  <c r="N20" i="12"/>
  <c r="N20" i="11"/>
  <c r="N20" i="10"/>
  <c r="N20" i="9"/>
  <c r="N20" i="7"/>
  <c r="N20" i="6"/>
  <c r="N20" i="5"/>
  <c r="N20" i="4"/>
  <c r="N20" i="3"/>
  <c r="N20" i="2"/>
  <c r="N20" i="1"/>
  <c r="N19" i="12"/>
  <c r="N19" i="11"/>
  <c r="N19" i="10"/>
  <c r="N19" i="9"/>
  <c r="N19" i="7"/>
  <c r="N19" i="6"/>
  <c r="N19" i="5"/>
  <c r="N19" i="4"/>
  <c r="N19" i="3"/>
  <c r="N19" i="2"/>
  <c r="N19" i="1"/>
  <c r="N18" i="12"/>
  <c r="N18" i="11"/>
  <c r="N18" i="10"/>
  <c r="N18" i="9"/>
  <c r="N18" i="7"/>
  <c r="N18" i="6"/>
  <c r="N18" i="5"/>
  <c r="N18" i="4"/>
  <c r="N18" i="3"/>
  <c r="N18" i="2"/>
  <c r="N18" i="1"/>
  <c r="N17" i="12"/>
  <c r="N17" i="11"/>
  <c r="N17" i="10"/>
  <c r="N17" i="9"/>
  <c r="N17" i="7"/>
  <c r="N17" i="6"/>
  <c r="N17" i="5"/>
  <c r="N17" i="4"/>
  <c r="N17" i="3"/>
  <c r="N17" i="2"/>
  <c r="N17" i="1"/>
  <c r="N16" i="12"/>
  <c r="N16" i="11"/>
  <c r="N16" i="10"/>
  <c r="N16" i="9"/>
  <c r="N16" i="7"/>
  <c r="N16" i="6"/>
  <c r="N16" i="5"/>
  <c r="N16" i="4"/>
  <c r="N16" i="3"/>
  <c r="N16" i="2"/>
  <c r="N16" i="1"/>
  <c r="N14" i="12"/>
  <c r="N14" i="11"/>
  <c r="N14" i="10"/>
  <c r="N14" i="9"/>
  <c r="N14" i="7"/>
  <c r="N14" i="6"/>
  <c r="N14" i="5"/>
  <c r="N14" i="4"/>
  <c r="N14" i="3"/>
  <c r="N14" i="2"/>
  <c r="N14" i="1"/>
  <c r="N13" i="12"/>
  <c r="N13" i="11"/>
  <c r="N13" i="10"/>
  <c r="N13" i="9"/>
  <c r="N13" i="7"/>
  <c r="N13" i="6"/>
  <c r="N13" i="5"/>
  <c r="N13" i="4"/>
  <c r="N13" i="3"/>
  <c r="N13" i="2"/>
  <c r="N13" i="1"/>
  <c r="N12" i="12"/>
  <c r="N12" i="11"/>
  <c r="N12" i="10"/>
  <c r="N12" i="9"/>
  <c r="N12" i="7"/>
  <c r="N12" i="6"/>
  <c r="N12" i="5"/>
  <c r="N12" i="4"/>
  <c r="N12" i="3"/>
  <c r="N12" i="2"/>
  <c r="N12" i="1"/>
  <c r="N10" i="12"/>
  <c r="N10" i="11"/>
  <c r="N10" i="10"/>
  <c r="N10" i="9"/>
  <c r="N10" i="7"/>
  <c r="N10" i="6"/>
  <c r="N10" i="5"/>
  <c r="N10" i="4"/>
  <c r="N10" i="3"/>
  <c r="N10" i="2"/>
  <c r="N10" i="1"/>
  <c r="N9" i="12"/>
  <c r="N9" i="11"/>
  <c r="N9" i="10"/>
  <c r="N9" i="9"/>
  <c r="N9" i="7"/>
  <c r="N9" i="6"/>
  <c r="N9" i="5"/>
  <c r="N9" i="4"/>
  <c r="N9" i="3"/>
  <c r="N9" i="2"/>
  <c r="N9" i="1"/>
  <c r="N8" i="12"/>
  <c r="N8" i="11"/>
  <c r="N8" i="10"/>
  <c r="N8" i="9"/>
  <c r="N8" i="7"/>
  <c r="N8" i="6"/>
  <c r="N8" i="5"/>
  <c r="N8" i="4"/>
  <c r="N8" i="3"/>
  <c r="N8" i="2"/>
  <c r="N8" i="1"/>
  <c r="N7" i="12"/>
  <c r="N7" i="11"/>
  <c r="N7" i="10"/>
  <c r="N7" i="9"/>
  <c r="N7" i="7"/>
  <c r="N7" i="6"/>
  <c r="N7" i="5"/>
  <c r="N7" i="4"/>
  <c r="N7" i="3"/>
  <c r="N7" i="2"/>
  <c r="N7" i="1"/>
  <c r="M21" i="11"/>
  <c r="M21" i="8"/>
  <c r="M21" i="7"/>
  <c r="M21" i="5"/>
  <c r="M21" i="4"/>
  <c r="M21" i="2"/>
  <c r="M21" i="1"/>
  <c r="M20" i="12"/>
  <c r="M20" i="11"/>
  <c r="M20" i="9"/>
  <c r="M20" i="6"/>
  <c r="M20" i="5"/>
  <c r="M20" i="3"/>
  <c r="M20" i="2"/>
  <c r="M19" i="12"/>
  <c r="M19" i="11"/>
  <c r="M19" i="10"/>
  <c r="M19" i="9"/>
  <c r="M19" i="7"/>
  <c r="M19" i="4"/>
  <c r="M19" i="3"/>
  <c r="M19" i="1"/>
  <c r="M18" i="12"/>
  <c r="M18" i="10"/>
  <c r="M18" i="9"/>
  <c r="M18" i="8"/>
  <c r="M18" i="7"/>
  <c r="M18" i="5"/>
  <c r="M18" i="2"/>
  <c r="M18" i="1"/>
  <c r="M17" i="11"/>
  <c r="M17" i="10"/>
  <c r="M17" i="8"/>
  <c r="M17" i="7"/>
  <c r="M17" i="6"/>
  <c r="M17" i="5"/>
  <c r="M17" i="3"/>
  <c r="M16" i="12"/>
  <c r="M16" i="11"/>
  <c r="M16" i="9"/>
  <c r="M16" i="8"/>
  <c r="M16" i="6"/>
  <c r="M16" i="5"/>
  <c r="M16" i="4"/>
  <c r="M16" i="3"/>
  <c r="M16" i="1"/>
  <c r="M14" i="11"/>
  <c r="M14" i="8"/>
  <c r="M14" i="7"/>
  <c r="M14" i="5"/>
  <c r="M14" i="4"/>
  <c r="M14" i="2"/>
  <c r="M14" i="1"/>
  <c r="M13" i="12"/>
  <c r="M13" i="11"/>
  <c r="M13" i="9"/>
  <c r="M13" i="6"/>
  <c r="M13" i="5"/>
  <c r="M13" i="3"/>
  <c r="M13" i="2"/>
  <c r="M10" i="11"/>
  <c r="M10" i="10"/>
  <c r="M10" i="8"/>
  <c r="M10" i="7"/>
  <c r="M10" i="6"/>
  <c r="M10" i="5"/>
  <c r="M10" i="3"/>
  <c r="M9" i="12"/>
  <c r="M9" i="11"/>
  <c r="M9" i="9"/>
  <c r="M9" i="8"/>
  <c r="M9" i="6"/>
  <c r="M9" i="5"/>
  <c r="M9" i="4"/>
  <c r="M9" i="3"/>
  <c r="M9" i="1"/>
  <c r="M8" i="10"/>
  <c r="M8" i="9"/>
  <c r="M8" i="7"/>
  <c r="M8" i="6"/>
  <c r="M8" i="4"/>
  <c r="M8" i="3"/>
  <c r="M8" i="2"/>
  <c r="M8" i="1"/>
  <c r="M7" i="11"/>
  <c r="M7" i="8"/>
  <c r="M7" i="7"/>
  <c r="M7" i="5"/>
  <c r="M7" i="4"/>
  <c r="M7" i="2"/>
  <c r="M7" i="1"/>
  <c r="L21" i="12"/>
  <c r="L21" i="11"/>
  <c r="L21" i="10"/>
  <c r="L21" i="9"/>
  <c r="L21" i="8"/>
  <c r="L21" i="7"/>
  <c r="L21" i="6"/>
  <c r="L21" i="5"/>
  <c r="L21" i="4"/>
  <c r="L21" i="3"/>
  <c r="L21" i="2"/>
  <c r="L21" i="1"/>
  <c r="L20" i="12"/>
  <c r="L20" i="11"/>
  <c r="L20" i="10"/>
  <c r="L20" i="9"/>
  <c r="L20" i="8"/>
  <c r="L20" i="7"/>
  <c r="L20" i="6"/>
  <c r="L20" i="5"/>
  <c r="L20" i="4"/>
  <c r="L20" i="3"/>
  <c r="L20" i="2"/>
  <c r="L20" i="1"/>
  <c r="L19" i="12"/>
  <c r="L19" i="11"/>
  <c r="L19" i="10"/>
  <c r="L19" i="9"/>
  <c r="L19" i="8"/>
  <c r="L19" i="7"/>
  <c r="L19" i="6"/>
  <c r="L19" i="5"/>
  <c r="L19" i="4"/>
  <c r="L19" i="3"/>
  <c r="L19" i="2"/>
  <c r="L19" i="1"/>
  <c r="L18" i="12"/>
  <c r="L18" i="11"/>
  <c r="L18" i="10"/>
  <c r="L18" i="9"/>
  <c r="L18" i="8"/>
  <c r="L18" i="7"/>
  <c r="L18" i="6"/>
  <c r="L18" i="5"/>
  <c r="L18" i="4"/>
  <c r="L18" i="3"/>
  <c r="L18" i="2"/>
  <c r="L18" i="1"/>
  <c r="L17" i="12"/>
  <c r="L17" i="11"/>
  <c r="L17" i="10"/>
  <c r="L17" i="9"/>
  <c r="L17" i="8"/>
  <c r="L17" i="7"/>
  <c r="L17" i="6"/>
  <c r="L17" i="5"/>
  <c r="L17" i="4"/>
  <c r="L17" i="3"/>
  <c r="L17" i="2"/>
  <c r="L17" i="1"/>
  <c r="L16" i="12"/>
  <c r="L16" i="11"/>
  <c r="L16" i="10"/>
  <c r="L16" i="9"/>
  <c r="L16" i="8"/>
  <c r="L16" i="7"/>
  <c r="L16" i="6"/>
  <c r="L16" i="5"/>
  <c r="L16" i="4"/>
  <c r="L16" i="3"/>
  <c r="L16" i="2"/>
  <c r="L16" i="1"/>
  <c r="L14" i="12"/>
  <c r="L14" i="11"/>
  <c r="L14" i="10"/>
  <c r="L14" i="9"/>
  <c r="L14" i="8"/>
  <c r="L14" i="7"/>
  <c r="L14" i="6"/>
  <c r="L14" i="5"/>
  <c r="L14" i="4"/>
  <c r="L14" i="3"/>
  <c r="L14" i="2"/>
  <c r="L14" i="1"/>
  <c r="L13" i="12"/>
  <c r="L13" i="11"/>
  <c r="L13" i="10"/>
  <c r="L13" i="9"/>
  <c r="L13" i="8"/>
  <c r="L13" i="7"/>
  <c r="L13" i="6"/>
  <c r="L13" i="5"/>
  <c r="L13" i="4"/>
  <c r="L13" i="3"/>
  <c r="L13" i="2"/>
  <c r="L13" i="1"/>
  <c r="L12" i="12"/>
  <c r="L12" i="11"/>
  <c r="L12" i="10"/>
  <c r="L12" i="9"/>
  <c r="L12" i="8"/>
  <c r="L12" i="7"/>
  <c r="L12" i="6"/>
  <c r="L12" i="5"/>
  <c r="L12" i="4"/>
  <c r="L12" i="3"/>
  <c r="L12" i="2"/>
  <c r="L12" i="1"/>
  <c r="L10" i="12"/>
  <c r="L10" i="11"/>
  <c r="L10" i="10"/>
  <c r="L10" i="9"/>
  <c r="L10" i="8"/>
  <c r="L10" i="7"/>
  <c r="L10" i="6"/>
  <c r="L10" i="5"/>
  <c r="L10" i="4"/>
  <c r="L10" i="3"/>
  <c r="L10" i="2"/>
  <c r="L10" i="1"/>
  <c r="L9" i="12"/>
  <c r="L9" i="11"/>
  <c r="L9" i="10"/>
  <c r="L9" i="9"/>
  <c r="L9" i="8"/>
  <c r="L9" i="7"/>
  <c r="L9" i="6"/>
  <c r="L9" i="5"/>
  <c r="L9" i="4"/>
  <c r="L9" i="3"/>
  <c r="L9" i="2"/>
  <c r="L9" i="1"/>
  <c r="L8" i="12"/>
  <c r="L8" i="11"/>
  <c r="L8" i="10"/>
  <c r="L8" i="9"/>
  <c r="L8" i="8"/>
  <c r="L8" i="7"/>
  <c r="L8" i="6"/>
  <c r="L8" i="5"/>
  <c r="L8" i="4"/>
  <c r="L8" i="3"/>
  <c r="L8" i="2"/>
  <c r="L8" i="1"/>
  <c r="L7" i="12"/>
  <c r="L7" i="11"/>
  <c r="L7" i="10"/>
  <c r="L7" i="9"/>
  <c r="L7" i="8"/>
  <c r="L7" i="7"/>
  <c r="L7" i="6"/>
  <c r="L7" i="5"/>
  <c r="L7" i="4"/>
  <c r="L7" i="3"/>
  <c r="L7" i="2"/>
  <c r="L7" i="1"/>
  <c r="J21" i="12"/>
  <c r="J21" i="11"/>
  <c r="J21" i="10"/>
  <c r="J21" i="9"/>
  <c r="J21" i="8"/>
  <c r="J21" i="7"/>
  <c r="J21" i="6"/>
  <c r="J21" i="5"/>
  <c r="J21" i="4"/>
  <c r="J21" i="3"/>
  <c r="J21" i="2"/>
  <c r="J21" i="1"/>
  <c r="J20" i="12"/>
  <c r="J20" i="11"/>
  <c r="J20" i="10"/>
  <c r="J20" i="9"/>
  <c r="J20" i="8"/>
  <c r="J20" i="7"/>
  <c r="J20" i="6"/>
  <c r="J20" i="5"/>
  <c r="J20" i="4"/>
  <c r="J20" i="3"/>
  <c r="J20" i="2"/>
  <c r="J20" i="1"/>
  <c r="J19" i="12"/>
  <c r="J19" i="11"/>
  <c r="J19" i="10"/>
  <c r="J19" i="9"/>
  <c r="J19" i="8"/>
  <c r="J19" i="7"/>
  <c r="J19" i="6"/>
  <c r="J19" i="5"/>
  <c r="J19" i="4"/>
  <c r="J19" i="3"/>
  <c r="J19" i="2"/>
  <c r="J19" i="1"/>
  <c r="J18" i="12"/>
  <c r="J18" i="11"/>
  <c r="J18" i="10"/>
  <c r="J18" i="9"/>
  <c r="J18" i="8"/>
  <c r="J18" i="7"/>
  <c r="J18" i="6"/>
  <c r="J18" i="5"/>
  <c r="J18" i="4"/>
  <c r="J18" i="3"/>
  <c r="J18" i="2"/>
  <c r="J18" i="1"/>
  <c r="J17" i="12"/>
  <c r="J17" i="11"/>
  <c r="J17" i="10"/>
  <c r="J17" i="9"/>
  <c r="J17" i="8"/>
  <c r="J17" i="7"/>
  <c r="J17" i="6"/>
  <c r="J17" i="5"/>
  <c r="J17" i="4"/>
  <c r="J17" i="3"/>
  <c r="J17" i="2"/>
  <c r="J17" i="1"/>
  <c r="J16" i="12"/>
  <c r="J16" i="11"/>
  <c r="J16" i="10"/>
  <c r="J16" i="9"/>
  <c r="J16" i="8"/>
  <c r="J16" i="7"/>
  <c r="J16" i="6"/>
  <c r="J16" i="5"/>
  <c r="J16" i="4"/>
  <c r="J16" i="3"/>
  <c r="J16" i="2"/>
  <c r="J16" i="1"/>
  <c r="J14" i="12"/>
  <c r="J14" i="11"/>
  <c r="J14" i="10"/>
  <c r="J14" i="9"/>
  <c r="J14" i="8"/>
  <c r="J14" i="7"/>
  <c r="J14" i="6"/>
  <c r="J14" i="5"/>
  <c r="J14" i="4"/>
  <c r="J14" i="3"/>
  <c r="J14" i="2"/>
  <c r="J14" i="1"/>
  <c r="J13" i="12"/>
  <c r="J13" i="11"/>
  <c r="J13" i="10"/>
  <c r="J13" i="9"/>
  <c r="J13" i="8"/>
  <c r="J13" i="7"/>
  <c r="J13" i="6"/>
  <c r="J13" i="5"/>
  <c r="J13" i="4"/>
  <c r="J13" i="3"/>
  <c r="J13" i="2"/>
  <c r="J13" i="1"/>
  <c r="J12" i="12"/>
  <c r="J12" i="11"/>
  <c r="J12" i="10"/>
  <c r="J12" i="9"/>
  <c r="J12" i="8"/>
  <c r="J12" i="7"/>
  <c r="J12" i="6"/>
  <c r="J12" i="5"/>
  <c r="J12" i="4"/>
  <c r="J12" i="3"/>
  <c r="J12" i="2"/>
  <c r="J12" i="1"/>
  <c r="J10" i="12"/>
  <c r="J10" i="10"/>
  <c r="J10" i="9"/>
  <c r="J10" i="8"/>
  <c r="J10" i="7"/>
  <c r="J10" i="6"/>
  <c r="J10" i="5"/>
  <c r="J10" i="4"/>
  <c r="J10" i="3"/>
  <c r="J10" i="2"/>
  <c r="J10" i="1"/>
  <c r="J9" i="12"/>
  <c r="J9" i="11"/>
  <c r="J9" i="10"/>
  <c r="J9" i="9"/>
  <c r="J9" i="8"/>
  <c r="J9" i="7"/>
  <c r="J9" i="6"/>
  <c r="J9" i="5"/>
  <c r="J9" i="4"/>
  <c r="J9" i="3"/>
  <c r="J9" i="2"/>
  <c r="J9" i="1"/>
  <c r="J8" i="12"/>
  <c r="J8" i="11"/>
  <c r="J8" i="10"/>
  <c r="J8" i="9"/>
  <c r="J8" i="8"/>
  <c r="J8" i="7"/>
  <c r="J8" i="6"/>
  <c r="J8" i="5"/>
  <c r="J8" i="4"/>
  <c r="J8" i="3"/>
  <c r="J8" i="2"/>
  <c r="J8" i="1"/>
  <c r="J7" i="12"/>
  <c r="J7" i="11"/>
  <c r="J7" i="10"/>
  <c r="J7" i="9"/>
  <c r="J7" i="8"/>
  <c r="J7" i="7"/>
  <c r="J7" i="6"/>
  <c r="J7" i="5"/>
  <c r="J7" i="4"/>
  <c r="J7" i="3"/>
  <c r="J7" i="2"/>
  <c r="J7" i="1"/>
  <c r="G21" i="12"/>
  <c r="G21" i="11"/>
  <c r="G21" i="10"/>
  <c r="G21" i="9"/>
  <c r="G21" i="8"/>
  <c r="G21" i="7"/>
  <c r="G21" i="6"/>
  <c r="G21" i="5"/>
  <c r="G21" i="4"/>
  <c r="G21" i="3"/>
  <c r="G21" i="2"/>
  <c r="G21" i="1"/>
  <c r="G20" i="12"/>
  <c r="G20" i="11"/>
  <c r="G20" i="10"/>
  <c r="G20" i="9"/>
  <c r="G20" i="8"/>
  <c r="G20" i="7"/>
  <c r="G20" i="6"/>
  <c r="G20" i="5"/>
  <c r="G20" i="4"/>
  <c r="G20" i="3"/>
  <c r="G20" i="2"/>
  <c r="G20" i="1"/>
  <c r="G19" i="12"/>
  <c r="G19" i="11"/>
  <c r="G19" i="10"/>
  <c r="G19" i="9"/>
  <c r="G19" i="8"/>
  <c r="G19" i="7"/>
  <c r="G19" i="6"/>
  <c r="G19" i="5"/>
  <c r="G19" i="4"/>
  <c r="G19" i="3"/>
  <c r="G19" i="2"/>
  <c r="G19" i="1"/>
  <c r="G18" i="12"/>
  <c r="G18" i="11"/>
  <c r="G18" i="10"/>
  <c r="G18" i="9"/>
  <c r="G18" i="8"/>
  <c r="G18" i="7"/>
  <c r="G18" i="6"/>
  <c r="G18" i="5"/>
  <c r="G18" i="4"/>
  <c r="G18" i="3"/>
  <c r="G18" i="2"/>
  <c r="G18" i="1"/>
  <c r="G17" i="12"/>
  <c r="G17" i="11"/>
  <c r="G17" i="10"/>
  <c r="G17" i="9"/>
  <c r="G17" i="8"/>
  <c r="G17" i="7"/>
  <c r="G17" i="6"/>
  <c r="G17" i="5"/>
  <c r="G17" i="4"/>
  <c r="G17" i="3"/>
  <c r="G17" i="2"/>
  <c r="G17" i="1"/>
  <c r="G16" i="12"/>
  <c r="G16" i="11"/>
  <c r="G16" i="10"/>
  <c r="G16" i="9"/>
  <c r="G16" i="8"/>
  <c r="G16" i="7"/>
  <c r="G16" i="6"/>
  <c r="G16" i="5"/>
  <c r="G16" i="4"/>
  <c r="G16" i="3"/>
  <c r="G16" i="2"/>
  <c r="G16" i="1"/>
  <c r="G14" i="12"/>
  <c r="G14" i="11"/>
  <c r="G14" i="10"/>
  <c r="G14" i="9"/>
  <c r="G14" i="8"/>
  <c r="G14" i="7"/>
  <c r="G14" i="6"/>
  <c r="G14" i="5"/>
  <c r="G14" i="4"/>
  <c r="G14" i="3"/>
  <c r="G14" i="2"/>
  <c r="G14" i="1"/>
  <c r="G13" i="12"/>
  <c r="G13" i="11"/>
  <c r="G13" i="10"/>
  <c r="G13" i="9"/>
  <c r="G13" i="8"/>
  <c r="G13" i="7"/>
  <c r="G13" i="6"/>
  <c r="G13" i="5"/>
  <c r="G13" i="4"/>
  <c r="G13" i="3"/>
  <c r="G13" i="2"/>
  <c r="G13" i="1"/>
  <c r="G12" i="12"/>
  <c r="G12" i="11"/>
  <c r="G12" i="10"/>
  <c r="G12" i="9"/>
  <c r="G12" i="8"/>
  <c r="G12" i="7"/>
  <c r="G12" i="6"/>
  <c r="G12" i="5"/>
  <c r="G12" i="4"/>
  <c r="G12" i="3"/>
  <c r="G12" i="2"/>
  <c r="G12" i="1"/>
  <c r="G10" i="12"/>
  <c r="G10" i="11"/>
  <c r="G10" i="10"/>
  <c r="G10" i="9"/>
  <c r="G10" i="8"/>
  <c r="G10" i="7"/>
  <c r="G10" i="6"/>
  <c r="G10" i="5"/>
  <c r="G10" i="4"/>
  <c r="G10" i="3"/>
  <c r="G10" i="2"/>
  <c r="G10" i="1"/>
  <c r="G9" i="12"/>
  <c r="G9" i="11"/>
  <c r="G9" i="10"/>
  <c r="G9" i="9"/>
  <c r="G9" i="8"/>
  <c r="G9" i="7"/>
  <c r="G9" i="6"/>
  <c r="G9" i="5"/>
  <c r="G9" i="4"/>
  <c r="G9" i="3"/>
  <c r="G9" i="2"/>
  <c r="G9" i="1"/>
  <c r="G8" i="12"/>
  <c r="G8" i="11"/>
  <c r="G8" i="10"/>
  <c r="G8" i="9"/>
  <c r="G8" i="8"/>
  <c r="G8" i="7"/>
  <c r="G8" i="6"/>
  <c r="G8" i="5"/>
  <c r="G8" i="4"/>
  <c r="G8" i="3"/>
  <c r="G8" i="2"/>
  <c r="G8" i="1"/>
  <c r="G7" i="12"/>
  <c r="G7" i="11"/>
  <c r="G7" i="10"/>
  <c r="G7" i="9"/>
  <c r="G7" i="8"/>
  <c r="G7" i="7"/>
  <c r="G7" i="6"/>
  <c r="G7" i="5"/>
  <c r="G7" i="4"/>
  <c r="G7" i="3"/>
  <c r="G7" i="2"/>
  <c r="G7" i="1"/>
  <c r="F21" i="12"/>
  <c r="F21" i="11"/>
  <c r="F21" i="10"/>
  <c r="F21" i="8"/>
  <c r="F21" i="7"/>
  <c r="F21" i="6"/>
  <c r="F21" i="5"/>
  <c r="F21" i="4"/>
  <c r="F21" i="3"/>
  <c r="F21" i="2"/>
  <c r="F21" i="1"/>
  <c r="F20" i="12"/>
  <c r="F20" i="11"/>
  <c r="F20" i="10"/>
  <c r="F20" i="8"/>
  <c r="F20" i="7"/>
  <c r="F20" i="6"/>
  <c r="F20" i="5"/>
  <c r="F20" i="4"/>
  <c r="F20" i="3"/>
  <c r="F20" i="2"/>
  <c r="F20" i="1"/>
  <c r="F19" i="12"/>
  <c r="F19" i="11"/>
  <c r="F19" i="10"/>
  <c r="F19" i="8"/>
  <c r="F19" i="7"/>
  <c r="F19" i="6"/>
  <c r="F19" i="5"/>
  <c r="F19" i="4"/>
  <c r="F19" i="3"/>
  <c r="F19" i="2"/>
  <c r="F19" i="1"/>
  <c r="F18" i="12"/>
  <c r="F18" i="11"/>
  <c r="F18" i="10"/>
  <c r="F18" i="8"/>
  <c r="F18" i="7"/>
  <c r="F18" i="6"/>
  <c r="F18" i="5"/>
  <c r="F18" i="4"/>
  <c r="F18" i="3"/>
  <c r="F18" i="2"/>
  <c r="F18" i="1"/>
  <c r="F17" i="12"/>
  <c r="F17" i="11"/>
  <c r="F17" i="10"/>
  <c r="F17" i="8"/>
  <c r="F17" i="7"/>
  <c r="F17" i="6"/>
  <c r="F17" i="5"/>
  <c r="F17" i="4"/>
  <c r="F17" i="3"/>
  <c r="F17" i="2"/>
  <c r="F17" i="1"/>
  <c r="F16" i="12"/>
  <c r="F16" i="11"/>
  <c r="F16" i="10"/>
  <c r="F16" i="8"/>
  <c r="F16" i="7"/>
  <c r="F16" i="6"/>
  <c r="F16" i="5"/>
  <c r="F16" i="4"/>
  <c r="F16" i="3"/>
  <c r="F16" i="2"/>
  <c r="F16" i="1"/>
  <c r="F14" i="12"/>
  <c r="F14" i="11"/>
  <c r="F14" i="10"/>
  <c r="F14" i="9"/>
  <c r="F14" i="8"/>
  <c r="F14" i="7"/>
  <c r="F14" i="6"/>
  <c r="F14" i="5"/>
  <c r="F14" i="4"/>
  <c r="F14" i="3"/>
  <c r="F14" i="2"/>
  <c r="F14" i="1"/>
  <c r="F13" i="12"/>
  <c r="F13" i="11"/>
  <c r="F13" i="10"/>
  <c r="F13" i="9"/>
  <c r="F13" i="8"/>
  <c r="F13" i="7"/>
  <c r="F13" i="6"/>
  <c r="F13" i="5"/>
  <c r="F13" i="4"/>
  <c r="F13" i="3"/>
  <c r="F13" i="2"/>
  <c r="F13" i="1"/>
  <c r="F12" i="12"/>
  <c r="F12" i="11"/>
  <c r="F12" i="10"/>
  <c r="F12" i="9"/>
  <c r="F12" i="8"/>
  <c r="F12" i="7"/>
  <c r="F12" i="6"/>
  <c r="F12" i="5"/>
  <c r="F12" i="4"/>
  <c r="F12" i="3"/>
  <c r="F12" i="2"/>
  <c r="F12" i="1"/>
  <c r="F10" i="12"/>
  <c r="F10" i="11"/>
  <c r="F10" i="10"/>
  <c r="F10" i="9"/>
  <c r="F10" i="8"/>
  <c r="F10" i="7"/>
  <c r="F10" i="6"/>
  <c r="F10" i="5"/>
  <c r="F10" i="4"/>
  <c r="F10" i="3"/>
  <c r="F10" i="2"/>
  <c r="F10" i="1"/>
  <c r="F9" i="12"/>
  <c r="F9" i="11"/>
  <c r="F9" i="10"/>
  <c r="F9" i="9"/>
  <c r="F9" i="8"/>
  <c r="F9" i="7"/>
  <c r="F9" i="6"/>
  <c r="F9" i="5"/>
  <c r="F9" i="4"/>
  <c r="F9" i="3"/>
  <c r="F9" i="2"/>
  <c r="F9" i="1"/>
  <c r="F8" i="12"/>
  <c r="F8" i="11"/>
  <c r="F8" i="10"/>
  <c r="F8" i="9"/>
  <c r="F8" i="8"/>
  <c r="F8" i="7"/>
  <c r="F8" i="6"/>
  <c r="F8" i="5"/>
  <c r="F8" i="4"/>
  <c r="F8" i="3"/>
  <c r="F8" i="2"/>
  <c r="F8" i="1"/>
  <c r="F7" i="12"/>
  <c r="F7" i="11"/>
  <c r="F7" i="10"/>
  <c r="F7" i="9"/>
  <c r="F7" i="8"/>
  <c r="F7" i="7"/>
  <c r="F7" i="6"/>
  <c r="F7" i="5"/>
  <c r="F7" i="4"/>
  <c r="F7" i="3"/>
  <c r="F7" i="2"/>
  <c r="F7" i="1"/>
  <c r="E21" i="12"/>
  <c r="E21" i="11"/>
  <c r="E21" i="10"/>
  <c r="E21" i="9"/>
  <c r="E21" i="8"/>
  <c r="E21" i="7"/>
  <c r="E21" i="6"/>
  <c r="E21" i="5"/>
  <c r="E21" i="4"/>
  <c r="E21" i="3"/>
  <c r="E21" i="2"/>
  <c r="E21" i="1"/>
  <c r="E20" i="12"/>
  <c r="E20" i="11"/>
  <c r="E20" i="10"/>
  <c r="E20" i="9"/>
  <c r="E20" i="8"/>
  <c r="E20" i="7"/>
  <c r="E20" i="6"/>
  <c r="E20" i="5"/>
  <c r="E20" i="4"/>
  <c r="E20" i="3"/>
  <c r="E20" i="2"/>
  <c r="E20" i="1"/>
  <c r="E19" i="12"/>
  <c r="E19" i="11"/>
  <c r="E19" i="10"/>
  <c r="E19" i="9"/>
  <c r="E19" i="8"/>
  <c r="E19" i="7"/>
  <c r="E19" i="6"/>
  <c r="E19" i="5"/>
  <c r="E19" i="4"/>
  <c r="E19" i="3"/>
  <c r="E19" i="2"/>
  <c r="E19" i="1"/>
  <c r="E18" i="12"/>
  <c r="E18" i="11"/>
  <c r="E18" i="10"/>
  <c r="E18" i="9"/>
  <c r="E18" i="8"/>
  <c r="E18" i="7"/>
  <c r="E18" i="6"/>
  <c r="E18" i="5"/>
  <c r="E18" i="4"/>
  <c r="E18" i="3"/>
  <c r="E18" i="2"/>
  <c r="E18" i="1"/>
  <c r="E17" i="12"/>
  <c r="E17" i="11"/>
  <c r="E17" i="10"/>
  <c r="E17" i="9"/>
  <c r="E17" i="8"/>
  <c r="E17" i="7"/>
  <c r="E17" i="6"/>
  <c r="E17" i="5"/>
  <c r="E17" i="4"/>
  <c r="E17" i="3"/>
  <c r="E17" i="2"/>
  <c r="E17" i="1"/>
  <c r="E16" i="12"/>
  <c r="E16" i="11"/>
  <c r="E16" i="10"/>
  <c r="E16" i="9"/>
  <c r="E16" i="8"/>
  <c r="E16" i="7"/>
  <c r="E16" i="6"/>
  <c r="E16" i="5"/>
  <c r="E16" i="4"/>
  <c r="E16" i="3"/>
  <c r="E16" i="2"/>
  <c r="E16" i="1"/>
  <c r="E14" i="12"/>
  <c r="E14" i="11"/>
  <c r="E14" i="10"/>
  <c r="E14" i="9"/>
  <c r="E14" i="8"/>
  <c r="E14" i="7"/>
  <c r="E14" i="6"/>
  <c r="E14" i="5"/>
  <c r="E14" i="4"/>
  <c r="E14" i="3"/>
  <c r="E14" i="2"/>
  <c r="E14" i="1"/>
  <c r="E13" i="12"/>
  <c r="E13" i="11"/>
  <c r="E13" i="10"/>
  <c r="E13" i="9"/>
  <c r="E13" i="8"/>
  <c r="E13" i="7"/>
  <c r="E13" i="6"/>
  <c r="E13" i="5"/>
  <c r="E13" i="4"/>
  <c r="E13" i="3"/>
  <c r="E13" i="2"/>
  <c r="E13" i="1"/>
  <c r="E12" i="12"/>
  <c r="E12" i="11"/>
  <c r="E12" i="10"/>
  <c r="E12" i="9"/>
  <c r="E12" i="8"/>
  <c r="E12" i="7"/>
  <c r="E12" i="6"/>
  <c r="E12" i="5"/>
  <c r="E12" i="4"/>
  <c r="E12" i="3"/>
  <c r="E12" i="2"/>
  <c r="E12" i="1"/>
  <c r="E10" i="12"/>
  <c r="E10" i="11"/>
  <c r="E10" i="10"/>
  <c r="E10" i="9"/>
  <c r="E10" i="8"/>
  <c r="E10" i="7"/>
  <c r="E10" i="6"/>
  <c r="E10" i="5"/>
  <c r="E10" i="4"/>
  <c r="E10" i="3"/>
  <c r="E10" i="2"/>
  <c r="E10" i="1"/>
  <c r="E9" i="12"/>
  <c r="E9" i="11"/>
  <c r="E9" i="10"/>
  <c r="E9" i="9"/>
  <c r="E9" i="8"/>
  <c r="E9" i="7"/>
  <c r="E9" i="6"/>
  <c r="E9" i="5"/>
  <c r="E9" i="4"/>
  <c r="E9" i="3"/>
  <c r="E9" i="2"/>
  <c r="E9" i="1"/>
  <c r="E8" i="12"/>
  <c r="E8" i="11"/>
  <c r="E8" i="10"/>
  <c r="E8" i="9"/>
  <c r="E8" i="8"/>
  <c r="E8" i="7"/>
  <c r="E8" i="6"/>
  <c r="E8" i="5"/>
  <c r="E8" i="4"/>
  <c r="E8" i="3"/>
  <c r="E8" i="2"/>
  <c r="E8" i="1"/>
  <c r="E7" i="12"/>
  <c r="E7" i="11"/>
  <c r="E7" i="10"/>
  <c r="E7" i="9"/>
  <c r="E7" i="8"/>
  <c r="E7" i="7"/>
  <c r="E7" i="6"/>
  <c r="E7" i="5"/>
  <c r="E7" i="4"/>
  <c r="E7" i="3"/>
  <c r="E7" i="2"/>
  <c r="E7" i="1"/>
  <c r="C21" i="12"/>
  <c r="C21" i="11"/>
  <c r="C21" i="10"/>
  <c r="C21" i="9"/>
  <c r="C21" i="8"/>
  <c r="C21" i="7"/>
  <c r="C21" i="6"/>
  <c r="C21" i="5"/>
  <c r="C21" i="4"/>
  <c r="C21" i="3"/>
  <c r="C21" i="2"/>
  <c r="C18" i="12"/>
  <c r="C18" i="11"/>
  <c r="C18" i="10"/>
  <c r="C18" i="9"/>
  <c r="C18" i="8"/>
  <c r="C18" i="7"/>
  <c r="C18" i="6"/>
  <c r="C18" i="5"/>
  <c r="C18" i="4"/>
  <c r="C18" i="3"/>
  <c r="C18" i="2"/>
  <c r="C17" i="12"/>
  <c r="C17" i="11"/>
  <c r="C17" i="10"/>
  <c r="C17" i="9"/>
  <c r="C17" i="8"/>
  <c r="C17" i="7"/>
  <c r="C17" i="6"/>
  <c r="C17" i="5"/>
  <c r="C17" i="4"/>
  <c r="C17" i="3"/>
  <c r="C17" i="2"/>
  <c r="C16" i="12"/>
  <c r="C16" i="11"/>
  <c r="C16" i="10"/>
  <c r="C16" i="9"/>
  <c r="C16" i="8"/>
  <c r="C16" i="7"/>
  <c r="C16" i="6"/>
  <c r="C16" i="5"/>
  <c r="C16" i="4"/>
  <c r="C16" i="3"/>
  <c r="C16" i="2"/>
  <c r="C14" i="11"/>
  <c r="C14" i="10"/>
  <c r="C14" i="9"/>
  <c r="C14" i="8"/>
  <c r="C14" i="7"/>
  <c r="C14" i="6"/>
  <c r="C14" i="5"/>
  <c r="C14" i="4"/>
  <c r="C14" i="3"/>
  <c r="C14" i="2"/>
  <c r="C13" i="12"/>
  <c r="C13" i="11"/>
  <c r="C13" i="10"/>
  <c r="C13" i="9"/>
  <c r="C13" i="8"/>
  <c r="C13" i="7"/>
  <c r="C13" i="6"/>
  <c r="C13" i="5"/>
  <c r="C13" i="4"/>
  <c r="C13" i="3"/>
  <c r="C13" i="2"/>
  <c r="C12" i="12"/>
  <c r="C12" i="11"/>
  <c r="C12" i="10"/>
  <c r="C12" i="9"/>
  <c r="C12" i="8"/>
  <c r="C12" i="7"/>
  <c r="C12" i="6"/>
  <c r="C12" i="5"/>
  <c r="C12" i="4"/>
  <c r="C12" i="3"/>
  <c r="C12" i="2"/>
  <c r="C10" i="12"/>
  <c r="C10" i="11"/>
  <c r="C10" i="10"/>
  <c r="C10" i="9"/>
  <c r="C10" i="8"/>
  <c r="C10" i="7"/>
  <c r="C10" i="6"/>
  <c r="C10" i="5"/>
  <c r="C10" i="4"/>
  <c r="C10" i="3"/>
  <c r="C10" i="2"/>
  <c r="C9" i="12"/>
  <c r="C9" i="11"/>
  <c r="C9" i="10"/>
  <c r="C9" i="9"/>
  <c r="C9" i="8"/>
  <c r="C9" i="7"/>
  <c r="C9" i="6"/>
  <c r="C9" i="5"/>
  <c r="C9" i="4"/>
  <c r="C9" i="3"/>
  <c r="C9" i="2"/>
  <c r="C8" i="12"/>
  <c r="C8" i="11"/>
  <c r="C8" i="10"/>
  <c r="C8" i="9"/>
  <c r="C8" i="8"/>
  <c r="C8" i="7"/>
  <c r="C8" i="6"/>
  <c r="C8" i="5"/>
  <c r="C8" i="4"/>
  <c r="C8" i="3"/>
  <c r="C8" i="2"/>
  <c r="C7" i="12"/>
  <c r="C7" i="11"/>
  <c r="C7" i="10"/>
  <c r="C7" i="9"/>
  <c r="C7" i="8"/>
  <c r="C7" i="7"/>
  <c r="C7" i="6"/>
  <c r="C7" i="5"/>
  <c r="C7" i="4"/>
  <c r="C7" i="3"/>
  <c r="C7" i="2"/>
  <c r="D14" i="9" l="1"/>
  <c r="D14" i="10"/>
  <c r="D14" i="7"/>
  <c r="D14" i="4"/>
  <c r="D14" i="5"/>
  <c r="D14" i="3"/>
  <c r="D14" i="12"/>
  <c r="D14" i="8"/>
  <c r="D14" i="11"/>
  <c r="D14" i="2"/>
  <c r="D14" i="6"/>
  <c r="D14" i="1"/>
  <c r="C14" i="1"/>
  <c r="C19" i="12"/>
  <c r="M7" i="3"/>
  <c r="M8" i="5"/>
  <c r="M9" i="7"/>
  <c r="M10" i="9"/>
  <c r="M13" i="1"/>
  <c r="M14" i="3"/>
  <c r="M16" i="7"/>
  <c r="M17" i="9"/>
  <c r="M18" i="11"/>
  <c r="M20" i="1"/>
  <c r="M21" i="3"/>
  <c r="C19" i="11"/>
  <c r="D20" i="9"/>
  <c r="D20" i="12"/>
  <c r="D20" i="7"/>
  <c r="D20" i="3"/>
  <c r="D20" i="11"/>
  <c r="D20" i="10"/>
  <c r="D20" i="8"/>
  <c r="D20" i="2"/>
  <c r="D20" i="5"/>
  <c r="D20" i="4"/>
  <c r="D20" i="6"/>
  <c r="D12" i="11"/>
  <c r="D12" i="7"/>
  <c r="D12" i="5"/>
  <c r="D12" i="8"/>
  <c r="D12" i="10"/>
  <c r="D12" i="9"/>
  <c r="D12" i="6"/>
  <c r="D12" i="4"/>
  <c r="C12" i="1"/>
  <c r="D12" i="12"/>
  <c r="D12" i="2"/>
  <c r="D12" i="3"/>
  <c r="D12" i="1"/>
  <c r="D19" i="12"/>
  <c r="D19" i="10"/>
  <c r="D19" i="7"/>
  <c r="D19" i="5"/>
  <c r="D19" i="9"/>
  <c r="D19" i="6"/>
  <c r="D19" i="8"/>
  <c r="D19" i="4"/>
  <c r="C19" i="1"/>
  <c r="D19" i="11"/>
  <c r="D19" i="3"/>
  <c r="D19" i="2"/>
  <c r="D19" i="1"/>
  <c r="M7" i="6"/>
  <c r="M8" i="8"/>
  <c r="M9" i="10"/>
  <c r="M10" i="12"/>
  <c r="M13" i="4"/>
  <c r="M14" i="6"/>
  <c r="M16" i="10"/>
  <c r="M17" i="12"/>
  <c r="M19" i="2"/>
  <c r="M20" i="4"/>
  <c r="M21" i="6"/>
  <c r="D7" i="10"/>
  <c r="D7" i="9"/>
  <c r="D7" i="12"/>
  <c r="D7" i="11"/>
  <c r="D7" i="5"/>
  <c r="D7" i="4"/>
  <c r="D7" i="8"/>
  <c r="D7" i="2"/>
  <c r="D7" i="1"/>
  <c r="D7" i="6"/>
  <c r="D7" i="7"/>
  <c r="D7" i="3"/>
  <c r="C7" i="1"/>
  <c r="D13" i="10"/>
  <c r="D13" i="12"/>
  <c r="D13" i="4"/>
  <c r="C13" i="1"/>
  <c r="D13" i="11"/>
  <c r="D13" i="9"/>
  <c r="D13" i="3"/>
  <c r="D13" i="8"/>
  <c r="D13" i="1"/>
  <c r="D13" i="2"/>
  <c r="D13" i="5"/>
  <c r="D13" i="6"/>
  <c r="D13" i="7"/>
  <c r="D21" i="8"/>
  <c r="D21" i="12"/>
  <c r="D21" i="9"/>
  <c r="D21" i="3"/>
  <c r="D21" i="2"/>
  <c r="D21" i="10"/>
  <c r="D21" i="7"/>
  <c r="D21" i="11"/>
  <c r="D21" i="5"/>
  <c r="D21" i="6"/>
  <c r="C21" i="1"/>
  <c r="D21" i="1"/>
  <c r="D21" i="4"/>
  <c r="C19" i="4"/>
  <c r="M7" i="9"/>
  <c r="M8" i="11"/>
  <c r="M10" i="1"/>
  <c r="M13" i="7"/>
  <c r="M14" i="9"/>
  <c r="M17" i="1"/>
  <c r="M18" i="3"/>
  <c r="M19" i="5"/>
  <c r="M20" i="7"/>
  <c r="M21" i="9"/>
  <c r="D18" i="6"/>
  <c r="D18" i="5"/>
  <c r="D18" i="11"/>
  <c r="D18" i="12"/>
  <c r="D18" i="9"/>
  <c r="D18" i="2"/>
  <c r="D18" i="8"/>
  <c r="D18" i="3"/>
  <c r="D18" i="7"/>
  <c r="C18" i="1"/>
  <c r="D18" i="10"/>
  <c r="D18" i="4"/>
  <c r="D18" i="1"/>
  <c r="C19" i="3"/>
  <c r="C43" i="3" s="1"/>
  <c r="D10" i="12"/>
  <c r="D10" i="10"/>
  <c r="D10" i="11"/>
  <c r="D10" i="7"/>
  <c r="D10" i="5"/>
  <c r="D10" i="8"/>
  <c r="D10" i="4"/>
  <c r="D10" i="6"/>
  <c r="D10" i="1"/>
  <c r="D10" i="9"/>
  <c r="D10" i="3"/>
  <c r="D10" i="2"/>
  <c r="C10" i="1"/>
  <c r="D17" i="11"/>
  <c r="D17" i="10"/>
  <c r="D17" i="9"/>
  <c r="D17" i="8"/>
  <c r="D17" i="12"/>
  <c r="D17" i="3"/>
  <c r="D17" i="6"/>
  <c r="D17" i="5"/>
  <c r="D17" i="7"/>
  <c r="C17" i="1"/>
  <c r="D17" i="2"/>
  <c r="D17" i="4"/>
  <c r="D17" i="1"/>
  <c r="C19" i="5"/>
  <c r="M7" i="10"/>
  <c r="M8" i="12"/>
  <c r="M10" i="2"/>
  <c r="M13" i="8"/>
  <c r="M14" i="10"/>
  <c r="M17" i="2"/>
  <c r="M18" i="4"/>
  <c r="M19" i="6"/>
  <c r="M20" i="8"/>
  <c r="M21" i="10"/>
  <c r="C19" i="2"/>
  <c r="C19" i="6"/>
  <c r="D9" i="12"/>
  <c r="D9" i="11"/>
  <c r="D9" i="8"/>
  <c r="D9" i="10"/>
  <c r="D9" i="7"/>
  <c r="D9" i="2"/>
  <c r="C9" i="1"/>
  <c r="D9" i="4"/>
  <c r="D9" i="6"/>
  <c r="D9" i="9"/>
  <c r="D9" i="5"/>
  <c r="D9" i="3"/>
  <c r="D9" i="1"/>
  <c r="D16" i="12"/>
  <c r="D16" i="10"/>
  <c r="D16" i="9"/>
  <c r="D16" i="7"/>
  <c r="D16" i="5"/>
  <c r="D16" i="6"/>
  <c r="D16" i="8"/>
  <c r="D16" i="4"/>
  <c r="D16" i="3"/>
  <c r="C16" i="1"/>
  <c r="D16" i="11"/>
  <c r="D16" i="2"/>
  <c r="D16" i="1"/>
  <c r="C19" i="7"/>
  <c r="M7" i="12"/>
  <c r="M9" i="2"/>
  <c r="M10" i="4"/>
  <c r="M13" i="10"/>
  <c r="M14" i="12"/>
  <c r="M16" i="2"/>
  <c r="M17" i="4"/>
  <c r="M18" i="6"/>
  <c r="M19" i="8"/>
  <c r="M20" i="10"/>
  <c r="M21" i="12"/>
  <c r="C19" i="8"/>
  <c r="D8" i="7"/>
  <c r="D8" i="11"/>
  <c r="D8" i="12"/>
  <c r="D8" i="9"/>
  <c r="D8" i="8"/>
  <c r="D8" i="5"/>
  <c r="D8" i="6"/>
  <c r="D8" i="4"/>
  <c r="D8" i="10"/>
  <c r="D8" i="1"/>
  <c r="D8" i="3"/>
  <c r="D8" i="2"/>
  <c r="C8" i="1"/>
  <c r="C19" i="9"/>
  <c r="C19" i="10"/>
  <c r="O6" i="12" l="1"/>
  <c r="O44" i="12" s="1"/>
  <c r="O6" i="11"/>
  <c r="O44" i="11" s="1"/>
  <c r="O6" i="10"/>
  <c r="O44" i="10" s="1"/>
  <c r="O6" i="9"/>
  <c r="O43" i="9" s="1"/>
  <c r="O6" i="8"/>
  <c r="O44" i="8" s="1"/>
  <c r="O6" i="7"/>
  <c r="O44" i="7" s="1"/>
  <c r="O6" i="6"/>
  <c r="O43" i="6" s="1"/>
  <c r="O6" i="5"/>
  <c r="O43" i="5" s="1"/>
  <c r="O6" i="4"/>
  <c r="O43" i="4" s="1"/>
  <c r="O6" i="3"/>
  <c r="O43" i="3" s="1"/>
  <c r="O6" i="2"/>
  <c r="O43" i="2" s="1"/>
  <c r="O6" i="1"/>
  <c r="O44" i="1" s="1"/>
  <c r="G6" i="1" l="1"/>
  <c r="G44" i="1" s="1"/>
  <c r="M6" i="11" l="1"/>
  <c r="M44" i="11" s="1"/>
  <c r="M6" i="10"/>
  <c r="M44" i="10" s="1"/>
  <c r="M6" i="8"/>
  <c r="M44" i="8" s="1"/>
  <c r="M6" i="7"/>
  <c r="M44" i="7" s="1"/>
  <c r="M6" i="4"/>
  <c r="M43" i="4" s="1"/>
  <c r="M6" i="2"/>
  <c r="M43" i="2" s="1"/>
  <c r="M6" i="1"/>
  <c r="M44" i="1" s="1"/>
  <c r="L6" i="12"/>
  <c r="L44" i="12" s="1"/>
  <c r="L6" i="11"/>
  <c r="L44" i="11" s="1"/>
  <c r="L6" i="10"/>
  <c r="L44" i="10" s="1"/>
  <c r="L6" i="9"/>
  <c r="L43" i="9" s="1"/>
  <c r="L6" i="8"/>
  <c r="L44" i="8" s="1"/>
  <c r="L6" i="7"/>
  <c r="L44" i="7" s="1"/>
  <c r="L6" i="6"/>
  <c r="L43" i="6" s="1"/>
  <c r="L6" i="5"/>
  <c r="L43" i="5" s="1"/>
  <c r="L6" i="4"/>
  <c r="L43" i="4" s="1"/>
  <c r="L6" i="3"/>
  <c r="L43" i="3" s="1"/>
  <c r="L6" i="2"/>
  <c r="L43" i="2" s="1"/>
  <c r="L6" i="1"/>
  <c r="L44" i="1" s="1"/>
  <c r="N6" i="12"/>
  <c r="N44" i="12" s="1"/>
  <c r="N6" i="11"/>
  <c r="N44" i="11" s="1"/>
  <c r="N6" i="10"/>
  <c r="N44" i="10" s="1"/>
  <c r="N6" i="9"/>
  <c r="N43" i="9" s="1"/>
  <c r="N6" i="7"/>
  <c r="N44" i="7" s="1"/>
  <c r="N6" i="6"/>
  <c r="N43" i="6" s="1"/>
  <c r="N6" i="5"/>
  <c r="N43" i="5" s="1"/>
  <c r="N6" i="4"/>
  <c r="N43" i="4" s="1"/>
  <c r="N6" i="3"/>
  <c r="N43" i="3" s="1"/>
  <c r="N6" i="2"/>
  <c r="N43" i="2" s="1"/>
  <c r="N6" i="1"/>
  <c r="N44" i="1" s="1"/>
  <c r="E6" i="12"/>
  <c r="E44" i="12" s="1"/>
  <c r="E6" i="11"/>
  <c r="E44" i="11" s="1"/>
  <c r="E6" i="10"/>
  <c r="E44" i="10" s="1"/>
  <c r="E6" i="9"/>
  <c r="E43" i="9" s="1"/>
  <c r="E6" i="8"/>
  <c r="E44" i="8" s="1"/>
  <c r="E6" i="7"/>
  <c r="E44" i="7" s="1"/>
  <c r="E6" i="6"/>
  <c r="E43" i="6" s="1"/>
  <c r="E6" i="5"/>
  <c r="E43" i="5" s="1"/>
  <c r="E6" i="4"/>
  <c r="E43" i="4" s="1"/>
  <c r="E6" i="3"/>
  <c r="E43" i="3" s="1"/>
  <c r="E6" i="2"/>
  <c r="E43" i="2" s="1"/>
  <c r="E6" i="1"/>
  <c r="E44" i="1" s="1"/>
  <c r="F6" i="12"/>
  <c r="F44" i="12" s="1"/>
  <c r="F6" i="11"/>
  <c r="F44" i="11" s="1"/>
  <c r="F6" i="10"/>
  <c r="F44" i="10" s="1"/>
  <c r="F6" i="9"/>
  <c r="F43" i="9" s="1"/>
  <c r="F6" i="8"/>
  <c r="F44" i="8" s="1"/>
  <c r="F6" i="7"/>
  <c r="F44" i="7" s="1"/>
  <c r="F6" i="6"/>
  <c r="F43" i="6" s="1"/>
  <c r="F6" i="5"/>
  <c r="F43" i="5" s="1"/>
  <c r="F6" i="4"/>
  <c r="F43" i="4" s="1"/>
  <c r="F6" i="3"/>
  <c r="F43" i="3" s="1"/>
  <c r="F6" i="2"/>
  <c r="F43" i="2" s="1"/>
  <c r="F6" i="1"/>
  <c r="F44" i="1" s="1"/>
  <c r="J6" i="10"/>
  <c r="J44" i="10" s="1"/>
  <c r="J6" i="9"/>
  <c r="J43" i="9" s="1"/>
  <c r="J6" i="8"/>
  <c r="J44" i="8" s="1"/>
  <c r="J6" i="7"/>
  <c r="J44" i="7" s="1"/>
  <c r="J6" i="6"/>
  <c r="J43" i="6" s="1"/>
  <c r="J6" i="5"/>
  <c r="J43" i="5" s="1"/>
  <c r="J6" i="4"/>
  <c r="J43" i="4" s="1"/>
  <c r="J6" i="3"/>
  <c r="J43" i="3" s="1"/>
  <c r="J6" i="11"/>
  <c r="J44" i="11" s="1"/>
  <c r="J6" i="12"/>
  <c r="J44" i="12" s="1"/>
  <c r="J6" i="2"/>
  <c r="J43" i="2" s="1"/>
  <c r="J6" i="1"/>
  <c r="J44" i="1" s="1"/>
  <c r="C6" i="12"/>
  <c r="C44" i="12" s="1"/>
  <c r="C6" i="11"/>
  <c r="C44" i="11" s="1"/>
  <c r="C6" i="10"/>
  <c r="C44" i="10" s="1"/>
  <c r="C6" i="9"/>
  <c r="C43" i="9" s="1"/>
  <c r="C6" i="8"/>
  <c r="C44" i="8" s="1"/>
  <c r="C6" i="7"/>
  <c r="C44" i="7" s="1"/>
  <c r="C6" i="6"/>
  <c r="C43" i="6" s="1"/>
  <c r="C6" i="5"/>
  <c r="C43" i="5" s="1"/>
  <c r="C6" i="4"/>
  <c r="C43" i="4" s="1"/>
  <c r="C6" i="2"/>
  <c r="C43" i="2" s="1"/>
  <c r="G6" i="12"/>
  <c r="G44" i="12" s="1"/>
  <c r="G6" i="11"/>
  <c r="G44" i="11" s="1"/>
  <c r="G6" i="10"/>
  <c r="G44" i="10" s="1"/>
  <c r="G6" i="9"/>
  <c r="G43" i="9" s="1"/>
  <c r="G6" i="8"/>
  <c r="G44" i="8" s="1"/>
  <c r="G6" i="7"/>
  <c r="G44" i="7" s="1"/>
  <c r="G6" i="6"/>
  <c r="G43" i="6" s="1"/>
  <c r="G6" i="5"/>
  <c r="G43" i="5" s="1"/>
  <c r="G6" i="4"/>
  <c r="G43" i="4" s="1"/>
  <c r="G6" i="3"/>
  <c r="G43" i="3" s="1"/>
  <c r="G6" i="2"/>
  <c r="G43" i="2" s="1"/>
  <c r="M6" i="3" l="1"/>
  <c r="M43" i="3" s="1"/>
  <c r="M6" i="5"/>
  <c r="M43" i="5" s="1"/>
  <c r="M6" i="6"/>
  <c r="M43" i="6" s="1"/>
  <c r="D6" i="11"/>
  <c r="D44" i="11" s="1"/>
  <c r="D6" i="10"/>
  <c r="D44" i="10" s="1"/>
  <c r="D6" i="4"/>
  <c r="D43" i="4" s="1"/>
  <c r="C6" i="1"/>
  <c r="C44" i="1" s="1"/>
  <c r="D6" i="8"/>
  <c r="D44" i="8" s="1"/>
  <c r="D6" i="5"/>
  <c r="D43" i="5" s="1"/>
  <c r="D6" i="1"/>
  <c r="D44" i="1" s="1"/>
  <c r="D6" i="2"/>
  <c r="D43" i="2" s="1"/>
  <c r="D6" i="7"/>
  <c r="D44" i="7" s="1"/>
  <c r="D6" i="9"/>
  <c r="D43" i="9" s="1"/>
  <c r="D6" i="6"/>
  <c r="D43" i="6" s="1"/>
  <c r="D6" i="3"/>
  <c r="D43" i="3" s="1"/>
  <c r="D6" i="12"/>
  <c r="D44" i="12" s="1"/>
  <c r="M6" i="9"/>
  <c r="M43" i="9" s="1"/>
  <c r="M6" i="12"/>
  <c r="M44" i="12" s="1"/>
</calcChain>
</file>

<file path=xl/sharedStrings.xml><?xml version="1.0" encoding="utf-8"?>
<sst xmlns="http://schemas.openxmlformats.org/spreadsheetml/2006/main" count="687" uniqueCount="68">
  <si>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</si>
  <si>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</si>
  <si>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</si>
  <si>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</si>
  <si>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</si>
  <si>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</si>
  <si>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</si>
  <si>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</si>
  <si>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</si>
  <si>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</si>
  <si>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</si>
  <si>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</si>
  <si>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</si>
  <si>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</si>
  <si>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</si>
  <si>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</si>
  <si>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</si>
  <si>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</si>
  <si>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</si>
  <si>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</si>
  <si>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</si>
  <si>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</si>
  <si>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</si>
  <si>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</si>
  <si>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</si>
  <si>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</si>
  <si>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</si>
  <si>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</si>
  <si>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</si>
  <si>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</si>
  <si>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</si>
  <si>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</si>
  <si>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</si>
  <si>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</si>
  <si>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</si>
  <si>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</si>
  <si>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</si>
  <si>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</si>
  <si>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</si>
  <si>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</si>
  <si>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</si>
  <si>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</si>
  <si>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</si>
  <si>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</si>
  <si>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</si>
  <si>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</si>
  <si>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Assisted Decision Making Capacity Act</t>
  </si>
  <si>
    <t>Minceir Traveller Support Service</t>
  </si>
  <si>
    <t>Minceir  Traveller Support Service</t>
  </si>
  <si>
    <t>As at 31st January 2026</t>
  </si>
  <si>
    <t>As at 28th February 2026</t>
  </si>
  <si>
    <t>As at 31st March 2026</t>
  </si>
  <si>
    <t>As at 30th April 2026</t>
  </si>
  <si>
    <t>As at 31st July 2026</t>
  </si>
  <si>
    <t>As at 30th June 2026</t>
  </si>
  <si>
    <t>As at 31st May 2026</t>
  </si>
  <si>
    <t>As at 31st October 2026</t>
  </si>
  <si>
    <t>As at 30th September 2026</t>
  </si>
  <si>
    <t>As at 31st August 2026</t>
  </si>
  <si>
    <t>As at 30th November 2026</t>
  </si>
  <si>
    <t>As at 31st December 2026</t>
  </si>
  <si>
    <t>Galway Wood Quay House</t>
  </si>
  <si>
    <t>Chancery Street*</t>
  </si>
  <si>
    <t xml:space="preserve">Dolphin House </t>
  </si>
  <si>
    <t>Med Neg &amp; PI</t>
  </si>
  <si>
    <t>insert* that Galway deals with IP</t>
  </si>
  <si>
    <t>Smithfield IP HT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</si>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</sst>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2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39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5" xfId="0" applyFont="1" applyFill="1" applyBorder="1" applyAlignment="1" applyProtection="1">
      <alignment horizontal="center"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3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5" borderId="13" xfId="0" applyFont="1" applyFill="1" applyBorder="1" applyAlignment="1">
      <alignment horizontal="center"/>
    </xf>
    <xf numFmtId="0" fontId="8" fillId="5" borderId="7" xfId="0" applyFont="1" applyFill="1" applyBorder="1" applyAlignment="1" applyProtection="1">
      <alignment horizontal="center" vertical="top" wrapText="1" readingOrder="1"/>
      <protection locked="0"/>
    </xf>
    <xf numFmtId="0" fontId="7" fillId="6" borderId="7" xfId="0" applyFont="1" applyFill="1" applyBorder="1" applyAlignment="1" applyProtection="1">
      <alignment horizontal="center" wrapText="1" readingOrder="1"/>
      <protection locked="0"/>
    </xf>
    <xf numFmtId="0" fontId="8" fillId="8" borderId="7" xfId="0" applyFont="1" applyFill="1" applyBorder="1" applyAlignment="1">
      <alignment horizontal="center"/>
    </xf>
    <xf numFmtId="0" fontId="12" fillId="4" borderId="7" xfId="0" applyFont="1" applyFill="1" applyBorder="1" applyAlignment="1" applyProtection="1">
      <alignment horizontal="center" vertical="top" wrapText="1" readingOrder="1"/>
      <protection locked="0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center" vertical="top" wrapText="1" readingOrder="1"/>
      <protection locked="0"/>
    </xf>
    <xf numFmtId="0" fontId="6" fillId="2" borderId="19" xfId="0" applyFont="1" applyFill="1" applyBorder="1" applyAlignment="1" applyProtection="1">
      <alignment horizontal="left" vertical="center" wrapText="1" indent="1" readingOrder="1"/>
      <protection locked="0"/>
    </xf>
    <xf numFmtId="0" fontId="6" fillId="7" borderId="20" xfId="0" applyFont="1" applyFill="1" applyBorder="1" applyAlignment="1" applyProtection="1">
      <alignment horizontal="center" vertical="center" wrapText="1" readingOrder="1"/>
      <protection locked="0"/>
    </xf>
    <xf numFmtId="0" fontId="7" fillId="2" borderId="21" xfId="0" applyFont="1" applyFill="1" applyBorder="1" applyAlignment="1" applyProtection="1">
      <alignment horizontal="left" vertical="center" wrapText="1" indent="1" readingOrder="1"/>
      <protection locked="0"/>
    </xf>
    <xf numFmtId="0" fontId="7" fillId="7" borderId="22" xfId="0" applyFont="1" applyFill="1" applyBorder="1" applyAlignment="1" applyProtection="1">
      <alignment horizontal="center" vertical="top" wrapText="1" readingOrder="1"/>
      <protection locked="0"/>
    </xf>
    <xf numFmtId="0" fontId="7" fillId="2" borderId="23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12" fillId="4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7" fillId="6" borderId="13" xfId="0" applyFont="1" applyFill="1" applyBorder="1" applyAlignment="1" applyProtection="1">
      <alignment horizontal="center" vertical="top" wrapText="1" readingOrder="1"/>
      <protection locked="0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center" wrapText="1" readingOrder="1"/>
      <protection locked="0"/>
    </xf>
    <xf numFmtId="0" fontId="7" fillId="3" borderId="24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/>
    <xf numFmtId="0" fontId="7" fillId="4" borderId="24" xfId="0" applyFont="1" applyFill="1" applyBorder="1" applyAlignment="1" applyProtection="1">
      <alignment horizontal="center" vertical="top" wrapText="1" readingOrder="1"/>
      <protection locked="0"/>
    </xf>
    <xf numFmtId="0" fontId="7" fillId="7" borderId="25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center" wrapText="1" readingOrder="1"/>
      <protection locked="0"/>
    </xf>
    <xf numFmtId="0" fontId="1" fillId="2" borderId="26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3" borderId="27" xfId="0" applyFont="1" applyFill="1" applyBorder="1" applyAlignment="1" applyProtection="1">
      <alignment horizontal="center" vertical="top" wrapText="1" readingOrder="1"/>
      <protection locked="0"/>
    </xf>
    <xf numFmtId="0" fontId="7" fillId="7" borderId="28" xfId="0" applyFont="1" applyFill="1" applyBorder="1" applyAlignment="1" applyProtection="1">
      <alignment horizontal="center" vertical="top" wrapText="1" readingOrder="1"/>
      <protection locked="0"/>
    </xf>
    <xf numFmtId="0" fontId="7" fillId="7" borderId="20" xfId="0" applyFont="1" applyFill="1" applyBorder="1" applyAlignment="1" applyProtection="1">
      <alignment horizontal="center" vertical="top" wrapText="1" readingOrder="1"/>
      <protection locked="0"/>
    </xf>
    <xf numFmtId="0" fontId="6" fillId="7" borderId="18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5" fillId="0" borderId="17" xfId="0" applyFont="1" applyBorder="1"/>
    <xf numFmtId="0" fontId="7" fillId="7" borderId="29" xfId="0" applyFont="1" applyFill="1" applyBorder="1" applyAlignment="1" applyProtection="1">
      <alignment horizontal="center" vertical="top" wrapText="1" readingOrder="1"/>
      <protection locked="0"/>
    </xf>
    <xf numFmtId="0" fontId="6" fillId="3" borderId="0" xfId="0" applyFont="1" applyFill="1" applyAlignment="1" applyProtection="1">
      <alignment horizontal="center" vertical="top" wrapText="1" readingOrder="1"/>
      <protection locked="0"/>
    </xf>
    <xf numFmtId="0" fontId="0" fillId="0" borderId="0" xfId="0" applyAlignment="1">
      <alignment horizontal="center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7" fillId="9" borderId="11" xfId="0" applyFont="1" applyFill="1" applyBorder="1" applyAlignment="1" applyProtection="1">
      <alignment horizontal="center" vertical="center" wrapText="1" readingOrder="1"/>
      <protection locked="0"/>
    </xf>
    <xf numFmtId="164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7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 applyProtection="1">
      <alignment horizontal="left" vertical="center" wrapText="1" indent="1" readingOrder="1"/>
      <protection locked="0"/>
    </xf>
    <xf numFmtId="164" fontId="7" fillId="9" borderId="14" xfId="0" applyNumberFormat="1" applyFont="1" applyFill="1" applyBorder="1" applyAlignment="1" applyProtection="1">
      <alignment horizontal="center" vertical="center" wrapText="1" readingOrder="1"/>
      <protection locked="0"/>
    </xf>
    <xf numFmtId="164" fontId="8" fillId="9" borderId="13" xfId="0" applyNumberFormat="1" applyFont="1" applyFill="1" applyBorder="1" applyAlignment="1">
      <alignment horizontal="center"/>
    </xf>
    <xf numFmtId="2" fontId="7" fillId="9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5" xfId="0" applyFont="1" applyFill="1" applyBorder="1" applyAlignment="1" applyProtection="1">
      <alignment horizontal="center" vertical="top" wrapText="1" readingOrder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10" xfId="0" applyFont="1" applyFill="1" applyBorder="1" applyAlignment="1" applyProtection="1">
      <alignment horizontal="center" vertical="center" wrapTex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9" borderId="7" xfId="0" applyFont="1" applyFill="1" applyBorder="1" applyAlignment="1" applyProtection="1">
      <alignment horizontal="center" vertical="center" wrapText="1" readingOrder="1"/>
      <protection locked="0"/>
    </xf>
    <xf numFmtId="164" fontId="7" fillId="9" borderId="9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2" fontId="7" fillId="9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Alignment="1" applyProtection="1">
      <alignment horizontal="left" vertical="center" wrapText="1" indent="1" readingOrder="1"/>
      <protection locked="0"/>
    </xf>
    <xf numFmtId="0" fontId="6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9" borderId="7" xfId="0" applyFont="1" applyFill="1" applyBorder="1" applyAlignment="1" applyProtection="1">
      <alignment horizontal="center" vertical="center" wrapText="1" readingOrder="1"/>
      <protection locked="0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6" fillId="4" borderId="7" xfId="0" applyFont="1" applyFill="1" applyBorder="1" applyAlignment="1" applyProtection="1">
      <alignment horizontal="center" vertical="center" wrapText="1" readingOrder="1"/>
      <protection locked="0"/>
    </xf>
    <xf numFmtId="0" fontId="6" fillId="5" borderId="7" xfId="0" applyFont="1" applyFill="1" applyBorder="1" applyAlignment="1" applyProtection="1">
      <alignment horizontal="center" vertical="center" wrapText="1" readingOrder="1"/>
      <protection locked="0"/>
    </xf>
    <xf numFmtId="0" fontId="6" fillId="6" borderId="7" xfId="0" applyFont="1" applyFill="1" applyBorder="1" applyAlignment="1" applyProtection="1">
      <alignment horizontal="center" vertical="center" wrapText="1" readingOrder="1"/>
      <protection locked="0"/>
    </xf>
    <xf numFmtId="0" fontId="6" fillId="7" borderId="7" xfId="0" applyFont="1" applyFill="1" applyBorder="1" applyAlignment="1" applyProtection="1">
      <alignment horizontal="center" vertical="center" wrapTex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3" fillId="2" borderId="7" xfId="0" applyFont="1" applyFill="1" applyBorder="1" applyAlignment="1" applyProtection="1">
      <alignment horizontal="center" vertical="top" wrapText="1" readingOrder="1"/>
      <protection locked="0"/>
    </xf>
    <xf numFmtId="0" fontId="3" fillId="9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quotePrefix="1" applyFont="1" applyFill="1" applyBorder="1" applyAlignment="1" applyProtection="1">
      <alignment horizontal="center" vertical="top" wrapText="1" readingOrder="1"/>
      <protection locked="0"/>
    </xf>
    <xf numFmtId="0" fontId="6" fillId="9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1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left" vertical="center" indent="1"/>
    </xf>
    <xf numFmtId="0" fontId="6" fillId="2" borderId="7" xfId="0" applyFont="1" applyFill="1" applyBorder="1" applyAlignment="1" applyProtection="1">
      <alignment horizontal="center" vertical="top" wrapText="1" readingOrder="1"/>
      <protection locked="0"/>
    </xf>
    <xf numFmtId="0" fontId="6" fillId="9" borderId="7" xfId="0" applyFont="1" applyFill="1" applyBorder="1" applyAlignment="1" applyProtection="1">
      <alignment horizontal="center" vertical="top" wrapText="1" readingOrder="1"/>
      <protection locked="0"/>
    </xf>
    <xf numFmtId="0" fontId="6" fillId="3" borderId="7" xfId="0" applyFont="1" applyFill="1" applyBorder="1" applyAlignment="1" applyProtection="1">
      <alignment horizontal="center" vertical="top" wrapText="1" readingOrder="1"/>
      <protection locked="0"/>
    </xf>
    <xf numFmtId="0" fontId="6" fillId="4" borderId="7" xfId="0" applyFont="1" applyFill="1" applyBorder="1" applyAlignment="1" applyProtection="1">
      <alignment horizontal="center" vertical="top" wrapText="1" readingOrder="1"/>
      <protection locked="0"/>
    </xf>
    <xf numFmtId="0" fontId="6" fillId="5" borderId="7" xfId="0" applyFont="1" applyFill="1" applyBorder="1" applyAlignment="1" applyProtection="1">
      <alignment horizontal="center" vertical="top" wrapText="1" readingOrder="1"/>
      <protection locked="0"/>
    </xf>
    <xf numFmtId="0" fontId="6" fillId="6" borderId="7" xfId="0" applyFont="1" applyFill="1" applyBorder="1" applyAlignment="1" applyProtection="1">
      <alignment horizontal="center" vertical="top" wrapText="1" readingOrder="1"/>
      <protection locked="0"/>
    </xf>
    <xf numFmtId="0" fontId="6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7" xfId="0" applyFont="1" applyFill="1" applyBorder="1" applyAlignment="1" applyProtection="1">
      <alignment horizontal="left" vertical="top" wrapText="1" indent="1" readingOrder="1"/>
      <protection locked="0"/>
    </xf>
    <xf numFmtId="164" fontId="7" fillId="9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7" borderId="22" xfId="0" applyFont="1" applyFill="1" applyBorder="1" applyAlignment="1" applyProtection="1">
      <alignment horizontal="center" vertical="center" wrapText="1" readingOrder="1"/>
      <protection locked="0"/>
    </xf>
    <xf numFmtId="0" fontId="3" fillId="6" borderId="7" xfId="0" applyFont="1" applyFill="1" applyBorder="1" applyAlignment="1" applyProtection="1">
      <alignment horizontal="center" vertical="top" wrapText="1" readingOrder="1"/>
      <protection locked="0"/>
    </xf>
    <xf numFmtId="0" fontId="3" fillId="7" borderId="7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7" xfId="0" applyFont="1" applyFill="1" applyBorder="1" applyAlignment="1" applyProtection="1">
      <alignment horizontal="center" vertical="top" readingOrder="1"/>
      <protection locked="0"/>
    </xf>
    <xf numFmtId="0" fontId="3" fillId="4" borderId="7" xfId="0" applyFont="1" applyFill="1" applyBorder="1" applyAlignment="1" applyProtection="1">
      <alignment horizontal="center" vertical="top" readingOrder="1"/>
      <protection locked="0"/>
    </xf>
    <xf numFmtId="0" fontId="3" fillId="5" borderId="7" xfId="0" applyFont="1" applyFill="1" applyBorder="1" applyAlignment="1" applyProtection="1">
      <alignment horizontal="center" vertical="top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8" xfId="0" applyFont="1" applyFill="1" applyBorder="1" applyAlignment="1" applyProtection="1">
      <alignment horizontal="center" vertical="top" readingOrder="1"/>
      <protection locked="0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  <xf numFmtId="0" fontId="1" fillId="2" borderId="15" xfId="0" applyFont="1" applyFill="1" applyBorder="1" applyAlignment="1">
      <alignment horizontal="left" vertical="center" indent="1"/>
    </xf>
    <xf numFmtId="0" fontId="1" fillId="2" borderId="16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6%20Months%20Ends\Months%20Ends%20Summary%20Sheets%202026\Annual%20Total%20Sheets%202026.xlsx" TargetMode="External"/><Relationship Id="rId1" Type="http://schemas.openxmlformats.org/officeDocument/2006/relationships/externalLinkPath" Target="/A%20-%20Service%20delivery%20and%20management%20information/Management%20Information%20EOS/2026%20Months%20Ends/Months%20Ends%20Summary%20Sheets%202026/Annual%20Total%20Sheet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22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14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32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21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11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130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65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298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29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113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63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38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64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34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44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37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30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24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44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706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13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47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23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35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32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41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3">
        <row r="4">
          <cell r="C4">
            <v>12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54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38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18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22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17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48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37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35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30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53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35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29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63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23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38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30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41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36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17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4">
        <row r="4">
          <cell r="C4">
            <v>3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4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2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4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23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4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5">
        <row r="4">
          <cell r="C4">
            <v>28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101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111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37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27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59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80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17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44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20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17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46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129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50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24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91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50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26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35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112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71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58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67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53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6"/>
      <sheetData sheetId="7"/>
      <sheetData sheetId="8">
        <row r="4">
          <cell r="C4">
            <v>8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9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13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8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36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34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25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74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23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19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24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11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14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86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15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9">
        <row r="4"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10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20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17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72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7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7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9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86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2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0"/>
      <sheetData sheetId="11"/>
      <sheetData sheetId="12"/>
      <sheetData sheetId="13">
        <row r="4">
          <cell r="C4">
            <v>11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21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7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15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235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17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18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23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20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21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18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12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4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3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C5">
            <v>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C6">
            <v>3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C7">
            <v>5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4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31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18</v>
          </cell>
        </row>
        <row r="5">
          <cell r="F5">
            <v>59</v>
          </cell>
        </row>
      </sheetData>
      <sheetData sheetId="6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</sheetData>
      <sheetData sheetId="7">
        <row r="4">
          <cell r="C4">
            <v>0</v>
          </cell>
          <cell r="D4">
            <v>0</v>
          </cell>
          <cell r="E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</row>
      </sheetData>
      <sheetData sheetId="8"/>
      <sheetData sheetId="9"/>
      <sheetData sheetId="10"/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E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G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44"/>
  <sheetViews>
    <sheetView tabSelected="1" zoomScale="90" zoomScaleNormal="90" workbookViewId="0">
      <pane xSplit="1" topLeftCell="B1" activePane="topRight" state="frozen"/>
      <selection activeCell="A5" sqref="A5"/>
      <selection pane="topRight" sqref="A1:XFD1048576"/>
    </sheetView>
  </sheetViews>
  <sheetFormatPr defaultRowHeight="13.5"/>
  <cols>
    <col min="1" max="1" width="23.4609375" customWidth="1"/>
    <col min="2" max="2" width="15.61328125" bestFit="1" customWidth="1"/>
    <col min="3" max="3" width="11.765625" bestFit="1" customWidth="1"/>
    <col min="4" max="4" width="14.61328125" customWidth="1"/>
    <col min="5" max="5" width="12.61328125" customWidth="1"/>
    <col min="6" max="6" width="8" bestFit="1" customWidth="1"/>
    <col min="7" max="7" width="12.61328125" customWidth="1"/>
    <col min="8" max="8" width="12.61328125" hidden="1" customWidth="1"/>
    <col min="9" max="9" width="12.23046875" hidden="1" customWidth="1"/>
    <col min="10" max="10" width="11.15234375" customWidth="1"/>
    <col min="11" max="11" width="9.61328125" style="19" hidden="1" customWidth="1"/>
    <col min="12" max="12" width="13.765625" customWidth="1"/>
    <col min="13" max="13" width="21.61328125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49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90">
        <v>2.6</v>
      </c>
      <c r="C6" s="13">
        <f>'[1]Total Applications'!$C$4</f>
        <v>22</v>
      </c>
      <c r="D6" s="13">
        <f>'[1]Total Applications'!$C$4</f>
        <v>22</v>
      </c>
      <c r="E6" s="14">
        <f>'[1]Waiting Times 1st Cons'!$C$4</f>
        <v>12</v>
      </c>
      <c r="F6" s="14">
        <f>'[1]Number Waiting Priority Apps'!$C$4</f>
        <v>3</v>
      </c>
      <c r="G6" s="14">
        <f>'[1]Numbers Waiting 1st Cons'!$C$4</f>
        <v>28</v>
      </c>
      <c r="H6" s="32">
        <f>MAX('[2]Waiting Times 2nd Cons'!$C4:$C5)</f>
        <v>0</v>
      </c>
      <c r="I6" s="32">
        <f>SUM('[2]Numbers Waiting 2nd Cons'!$C4:$C5)</f>
        <v>0</v>
      </c>
      <c r="J6" s="33">
        <f>'[1]Number of 1st Cons Apps Held'!$C$4</f>
        <v>8</v>
      </c>
      <c r="K6" s="34">
        <f>'[2]Numbers Waiting 2nd Cons'!$C$4+'[2]Numbers Waiting 2nd Cons'!$C$5</f>
        <v>0</v>
      </c>
      <c r="L6" s="33">
        <f>'[1]Number of Priority Apps Held'!$C$4</f>
        <v>1</v>
      </c>
      <c r="M6" s="17">
        <f>'[1]District Court Family'!$C$4+'[1]District Court Family Appeals'!$C$4</f>
        <v>11</v>
      </c>
      <c r="N6" s="17">
        <f>'[1]CC Jud Sep &amp; Div'!$C$4</f>
        <v>0</v>
      </c>
      <c r="O6" s="17">
        <f>[1]ADMCA!$C$4</f>
        <v>0</v>
      </c>
    </row>
    <row r="7" spans="1:15" s="5" customFormat="1" ht="15.5">
      <c r="A7" s="103" t="s">
        <v>45</v>
      </c>
      <c r="B7" s="90">
        <v>1.8</v>
      </c>
      <c r="C7" s="13">
        <f>'[1]Total Applications'!$C$5</f>
        <v>40</v>
      </c>
      <c r="D7" s="13">
        <f>'[1]Total Applications'!$C$5</f>
        <v>40</v>
      </c>
      <c r="E7" s="14">
        <f>'[1]Waiting Times 1st Cons'!$C$5</f>
        <v>54</v>
      </c>
      <c r="F7" s="14">
        <f>'[1]Number Waiting Priority Apps'!$C$5</f>
        <v>4</v>
      </c>
      <c r="G7" s="14">
        <f>'[1]Numbers Waiting 1st Cons'!$C$5</f>
        <v>101</v>
      </c>
      <c r="H7" s="32"/>
      <c r="I7" s="32"/>
      <c r="J7" s="33">
        <f>'[1]Number of 1st Cons Apps Held'!$C$5</f>
        <v>9</v>
      </c>
      <c r="K7" s="34"/>
      <c r="L7" s="33">
        <f>'[1]Number of Priority Apps Held'!$C$5</f>
        <v>2</v>
      </c>
      <c r="M7" s="17">
        <f>'[1]District Court Family'!$C$5+'[1]District Court Family Appeals'!$C$5</f>
        <v>21</v>
      </c>
      <c r="N7" s="17">
        <f>'[1]CC Jud Sep &amp; Div'!$C$5</f>
        <v>3</v>
      </c>
      <c r="O7" s="17">
        <f>[1]ADMCA!$C$5</f>
        <v>5</v>
      </c>
    </row>
    <row r="8" spans="1:15" s="5" customFormat="1" ht="15.5">
      <c r="A8" s="103" t="s">
        <v>11</v>
      </c>
      <c r="B8" s="89">
        <v>2.8</v>
      </c>
      <c r="C8" s="13">
        <f>'[1]Total Applications'!$C$6</f>
        <v>14</v>
      </c>
      <c r="D8" s="13">
        <f>'[1]Total Applications'!$C$6</f>
        <v>14</v>
      </c>
      <c r="E8" s="14">
        <f>'[1]Waiting Times 1st Cons'!$C$6</f>
        <v>1</v>
      </c>
      <c r="F8" s="14">
        <f>'[1]Number Waiting Priority Apps'!$C$6</f>
        <v>0</v>
      </c>
      <c r="G8" s="14">
        <f>'[1]Numbers Waiting 1st Cons'!$C$6</f>
        <v>3</v>
      </c>
      <c r="H8" s="32">
        <f>'[2]Waiting Times 2nd Cons'!$C6</f>
        <v>0</v>
      </c>
      <c r="I8" s="32">
        <f>'[2]Numbers Waiting 2nd Cons'!$C6</f>
        <v>0</v>
      </c>
      <c r="J8" s="33">
        <f>'[1]Number of 1st Cons Apps Held'!$C$6</f>
        <v>13</v>
      </c>
      <c r="K8" s="34">
        <f>'[2]Numbers Waiting 2nd Cons'!$C$6</f>
        <v>0</v>
      </c>
      <c r="L8" s="33">
        <f>'[1]Number of Priority Apps Held'!$C$6</f>
        <v>8</v>
      </c>
      <c r="M8" s="17">
        <f>'[1]District Court Family'!$C$6+'[1]District Court Family Appeals'!$C$6</f>
        <v>0</v>
      </c>
      <c r="N8" s="17">
        <f>'[1]CC Jud Sep &amp; Div'!$C$6</f>
        <v>0</v>
      </c>
      <c r="O8" s="17">
        <f>[1]ADMCA!$C$6</f>
        <v>3</v>
      </c>
    </row>
    <row r="9" spans="1:15" s="5" customFormat="1" ht="15.5">
      <c r="A9" s="103" t="s">
        <v>12</v>
      </c>
      <c r="B9" s="89">
        <v>3.8</v>
      </c>
      <c r="C9" s="13">
        <f>'[1]Total Applications'!$C$7</f>
        <v>32</v>
      </c>
      <c r="D9" s="13">
        <f>'[1]Total Applications'!$C$7</f>
        <v>32</v>
      </c>
      <c r="E9" s="14">
        <f>'[1]Waiting Times 1st Cons'!$C$7</f>
        <v>38</v>
      </c>
      <c r="F9" s="14">
        <f>'[1]Number Waiting Priority Apps'!$C$7</f>
        <v>2</v>
      </c>
      <c r="G9" s="14">
        <f>'[1]Numbers Waiting 1st Cons'!$C$7</f>
        <v>111</v>
      </c>
      <c r="H9" s="32">
        <f>'[2]Waiting Times 2nd Cons'!$C7</f>
        <v>0</v>
      </c>
      <c r="I9" s="32">
        <f>'[2]Numbers Waiting 2nd Cons'!$C7</f>
        <v>0</v>
      </c>
      <c r="J9" s="33">
        <f>'[1]Number of 1st Cons Apps Held'!$C$7</f>
        <v>17</v>
      </c>
      <c r="K9" s="34">
        <f>'[2]Numbers Waiting 2nd Cons'!$C$8</f>
        <v>0</v>
      </c>
      <c r="L9" s="33">
        <f>'[1]Number of Priority Apps Held'!$C$7</f>
        <v>10</v>
      </c>
      <c r="M9" s="17">
        <f>'[1]District Court Family'!$C$7+'[1]District Court Family Appeals'!$C$7</f>
        <v>7</v>
      </c>
      <c r="N9" s="17">
        <f>'[1]CC Jud Sep &amp; Div'!$C$7</f>
        <v>0</v>
      </c>
      <c r="O9" s="17">
        <f>[1]ADMCA!$C$7</f>
        <v>5</v>
      </c>
    </row>
    <row r="10" spans="1:15" s="5" customFormat="1" ht="15.5">
      <c r="A10" s="103" t="s">
        <v>13</v>
      </c>
      <c r="B10" s="89">
        <v>2.8</v>
      </c>
      <c r="C10" s="13">
        <f>'[1]Total Applications'!$C$8</f>
        <v>21</v>
      </c>
      <c r="D10" s="13">
        <f>'[1]Total Applications'!$C$8</f>
        <v>21</v>
      </c>
      <c r="E10" s="14">
        <f>'[1]Waiting Times 1st Cons'!$C$8</f>
        <v>18</v>
      </c>
      <c r="F10" s="14">
        <f>'[1]Number Waiting Priority Apps'!$C$8</f>
        <v>4</v>
      </c>
      <c r="G10" s="14">
        <f>'[1]Numbers Waiting 1st Cons'!$C$8</f>
        <v>37</v>
      </c>
      <c r="H10" s="32">
        <f>'[2]Waiting Times 2nd Cons'!$C8</f>
        <v>0</v>
      </c>
      <c r="I10" s="32">
        <f>'[2]Numbers Waiting 2nd Cons'!$C8</f>
        <v>0</v>
      </c>
      <c r="J10" s="33">
        <f>'[1]Number of 1st Cons Apps Held'!$C$8</f>
        <v>8</v>
      </c>
      <c r="K10" s="34">
        <f>'[2]Numbers Waiting 2nd Cons'!$C$9</f>
        <v>0</v>
      </c>
      <c r="L10" s="33">
        <f>'[1]Number of Priority Apps Held'!$C$8</f>
        <v>0</v>
      </c>
      <c r="M10" s="17">
        <f>'[1]District Court Family'!$C$8+'[1]District Court Family Appeals'!$C$8</f>
        <v>7</v>
      </c>
      <c r="N10" s="17">
        <f>'[1]CC Jud Sep &amp; Div'!$C$8</f>
        <v>1</v>
      </c>
      <c r="O10" s="17">
        <f>[1]ADMCA!$C$8</f>
        <v>0</v>
      </c>
    </row>
    <row r="11" spans="1:15" s="5" customFormat="1" ht="15.5">
      <c r="A11" s="103" t="s">
        <v>62</v>
      </c>
      <c r="B11" s="89">
        <v>3</v>
      </c>
      <c r="C11" s="13">
        <f>'[1]Total Applications'!$C$9</f>
        <v>11</v>
      </c>
      <c r="D11" s="13">
        <f>'[1]Total Applications'!$C$9</f>
        <v>11</v>
      </c>
      <c r="E11" s="14">
        <f>'[1]Waiting Times 1st Cons'!$C$9</f>
        <v>0</v>
      </c>
      <c r="F11" s="14">
        <f>'[1]Number Waiting Priority Apps'!$C$9</f>
        <v>0</v>
      </c>
      <c r="G11" s="14">
        <f>'[1]Numbers Waiting 1st Cons'!$C$9</f>
        <v>0</v>
      </c>
      <c r="H11" s="32"/>
      <c r="I11" s="32"/>
      <c r="J11" s="33">
        <f>'[1]Number of 1st Cons Apps Held'!$C$9</f>
        <v>4</v>
      </c>
      <c r="K11" s="34"/>
      <c r="L11" s="33">
        <f>'[1]Number of Priority Apps Held'!$C$9</f>
        <v>4</v>
      </c>
      <c r="M11" s="17">
        <f>'[1]District Court Family'!$C$9+'[1]District Court Family Appeals'!$C$9</f>
        <v>0</v>
      </c>
      <c r="N11" s="17">
        <f>'[1]CC Jud Sep &amp; Div'!$C$9</f>
        <v>0</v>
      </c>
      <c r="O11" s="17">
        <f>[1]ADMCA!$C$9</f>
        <v>0</v>
      </c>
    </row>
    <row r="12" spans="1:15" s="5" customFormat="1" ht="15.5">
      <c r="A12" s="103" t="s">
        <v>14</v>
      </c>
      <c r="B12" s="89">
        <v>3</v>
      </c>
      <c r="C12" s="13">
        <f>'[1]Total Applications'!$C$10</f>
        <v>12</v>
      </c>
      <c r="D12" s="13">
        <f>'[1]Total Applications'!$C$10</f>
        <v>12</v>
      </c>
      <c r="E12" s="14">
        <f>'[1]Waiting Times 1st Cons'!$C$10</f>
        <v>23</v>
      </c>
      <c r="F12" s="14">
        <f>'[1]Number Waiting Priority Apps'!$C$10</f>
        <v>2</v>
      </c>
      <c r="G12" s="14">
        <f>'[1]Numbers Waiting 1st Cons'!$C$10</f>
        <v>27</v>
      </c>
      <c r="H12" s="32">
        <f>'[2]Waiting Times 2nd Cons'!$C10</f>
        <v>0</v>
      </c>
      <c r="I12" s="32">
        <f>'[2]Numbers Waiting 2nd Cons'!$C10</f>
        <v>0</v>
      </c>
      <c r="J12" s="33">
        <f>'[1]Number of 1st Cons Apps Held'!$C$10</f>
        <v>12</v>
      </c>
      <c r="K12" s="34">
        <f>'[2]Numbers Waiting 2nd Cons'!$C$11</f>
        <v>0</v>
      </c>
      <c r="L12" s="33">
        <f>'[1]Number of Priority Apps Held'!$C$10</f>
        <v>3</v>
      </c>
      <c r="M12" s="17">
        <f>'[1]District Court Family'!$C$10+'[1]District Court Family Appeals'!$C$10</f>
        <v>1</v>
      </c>
      <c r="N12" s="17">
        <f>'[1]CC Jud Sep &amp; Div'!$C$10</f>
        <v>0</v>
      </c>
      <c r="O12" s="17">
        <f>[1]ADMCA!$C$10</f>
        <v>1</v>
      </c>
    </row>
    <row r="13" spans="1:15" s="5" customFormat="1" ht="15.5">
      <c r="A13" s="103" t="s">
        <v>15</v>
      </c>
      <c r="B13" s="89">
        <v>6.6</v>
      </c>
      <c r="C13" s="13">
        <f>'[1]Total Applications'!$C$11</f>
        <v>130</v>
      </c>
      <c r="D13" s="13">
        <f>'[1]Total Applications'!$C$11</f>
        <v>130</v>
      </c>
      <c r="E13" s="14">
        <f>'[1]Waiting Times 1st Cons'!$C$11</f>
        <v>25</v>
      </c>
      <c r="F13" s="14">
        <f>'[1]Number Waiting Priority Apps'!$C$11</f>
        <v>1</v>
      </c>
      <c r="G13" s="14">
        <f>'[1]Numbers Waiting 1st Cons'!$C$11</f>
        <v>59</v>
      </c>
      <c r="H13" s="32">
        <f>'[2]Waiting Times 2nd Cons'!$C11</f>
        <v>0</v>
      </c>
      <c r="I13" s="32">
        <f>'[2]Numbers Waiting 2nd Cons'!$C11</f>
        <v>0</v>
      </c>
      <c r="J13" s="33">
        <f>'[1]Number of 1st Cons Apps Held'!$C$11</f>
        <v>25</v>
      </c>
      <c r="K13" s="34">
        <f>'[2]Numbers Waiting 2nd Cons'!$C$12</f>
        <v>0</v>
      </c>
      <c r="L13" s="33">
        <f>'[1]Number of Priority Apps Held'!$C$11</f>
        <v>20</v>
      </c>
      <c r="M13" s="17">
        <f>'[1]District Court Family'!$C$11+'[1]District Court Family Appeals'!$C$11</f>
        <v>15</v>
      </c>
      <c r="N13" s="17">
        <f>'[1]CC Jud Sep &amp; Div'!$C$11</f>
        <v>0</v>
      </c>
      <c r="O13" s="17">
        <f>[1]ADMCA!$C$11</f>
        <v>0</v>
      </c>
    </row>
    <row r="14" spans="1:15" s="5" customFormat="1" ht="15.5">
      <c r="A14" s="103" t="s">
        <v>16</v>
      </c>
      <c r="B14" s="89">
        <v>8.1</v>
      </c>
      <c r="C14" s="13">
        <f>'[1]Total Applications'!$C$12</f>
        <v>65</v>
      </c>
      <c r="D14" s="13">
        <f>'[1]Total Applications'!$C$12</f>
        <v>65</v>
      </c>
      <c r="E14" s="14">
        <f>'[1]Waiting Times 1st Cons'!$C$12</f>
        <v>22</v>
      </c>
      <c r="F14" s="14">
        <f>'[1]Number Waiting Priority Apps'!$C$12</f>
        <v>23</v>
      </c>
      <c r="G14" s="14">
        <f>'[1]Numbers Waiting 1st Cons'!$C$12</f>
        <v>80</v>
      </c>
      <c r="H14" s="32">
        <f>'[2]Waiting Times 2nd Cons'!$C12</f>
        <v>0</v>
      </c>
      <c r="I14" s="32">
        <f>'[2]Numbers Waiting 2nd Cons'!$C12</f>
        <v>0</v>
      </c>
      <c r="J14" s="33">
        <f>'[1]Number of 1st Cons Apps Held'!$C$12</f>
        <v>36</v>
      </c>
      <c r="K14" s="34">
        <f>'[2]Numbers Waiting 2nd Cons'!$C$13</f>
        <v>0</v>
      </c>
      <c r="L14" s="33">
        <f>'[1]Number of Priority Apps Held'!$C$12</f>
        <v>17</v>
      </c>
      <c r="M14" s="17">
        <f>'[1]District Court Family'!$C$12+'[1]District Court Family Appeals'!$C$12</f>
        <v>7</v>
      </c>
      <c r="N14" s="17">
        <f>'[1]CC Jud Sep &amp; Div'!$C$12</f>
        <v>0</v>
      </c>
      <c r="O14" s="17">
        <f>[1]ADMCA!$C$12</f>
        <v>1</v>
      </c>
    </row>
    <row r="15" spans="1:15" s="5" customFormat="1" ht="15.5">
      <c r="A15" s="103" t="s">
        <v>63</v>
      </c>
      <c r="B15" s="89">
        <v>0</v>
      </c>
      <c r="C15" s="13">
        <f>'[1]Total Applications'!$C$13</f>
        <v>298</v>
      </c>
      <c r="D15" s="13">
        <f>'[1]Total Applications'!$C$13</f>
        <v>298</v>
      </c>
      <c r="E15" s="14">
        <f>'[1]Waiting Times 1st Cons'!$C$13</f>
        <v>0</v>
      </c>
      <c r="F15" s="14">
        <f>'[1]Number Waiting Priority Apps'!$C$13</f>
        <v>0</v>
      </c>
      <c r="G15" s="14">
        <f>'[1]Numbers Waiting 1st Cons'!$C$13</f>
        <v>0</v>
      </c>
      <c r="H15" s="32"/>
      <c r="I15" s="32"/>
      <c r="J15" s="33">
        <f>'[1]Number of 1st Cons Apps Held'!$C$13</f>
        <v>0</v>
      </c>
      <c r="K15" s="34"/>
      <c r="L15" s="33">
        <f>'[1]Number of Priority Apps Held'!$C$13</f>
        <v>0</v>
      </c>
      <c r="M15" s="17">
        <f>'[1]District Court Family'!$C$13+'[1]District Court Family Appeals'!$C$13</f>
        <v>242</v>
      </c>
      <c r="N15" s="17">
        <f>'[1]CC Jud Sep &amp; Div'!$C$13</f>
        <v>0</v>
      </c>
      <c r="O15" s="17">
        <f>[1]ADMCA!$C$13</f>
        <v>0</v>
      </c>
    </row>
    <row r="16" spans="1:15" s="5" customFormat="1" ht="15.5">
      <c r="A16" s="103" t="s">
        <v>17</v>
      </c>
      <c r="B16" s="89">
        <v>2</v>
      </c>
      <c r="C16" s="13">
        <f>'[1]Total Applications'!$C$14</f>
        <v>29</v>
      </c>
      <c r="D16" s="13">
        <f>'[1]Total Applications'!$C$14</f>
        <v>29</v>
      </c>
      <c r="E16" s="14">
        <f>'[1]Waiting Times 1st Cons'!$C$14</f>
        <v>17</v>
      </c>
      <c r="F16" s="14">
        <f>'[1]Number Waiting Priority Apps'!$C$14</f>
        <v>3</v>
      </c>
      <c r="G16" s="14">
        <f>'[1]Numbers Waiting 1st Cons'!$C$14</f>
        <v>17</v>
      </c>
      <c r="H16" s="32">
        <f>'[2]Waiting Times 2nd Cons'!$C14</f>
        <v>0</v>
      </c>
      <c r="I16" s="32">
        <f>'[2]Numbers Waiting 2nd Cons'!$C14</f>
        <v>0</v>
      </c>
      <c r="J16" s="33">
        <f>'[1]Number of 1st Cons Apps Held'!$C$14</f>
        <v>10</v>
      </c>
      <c r="K16" s="34">
        <f>'[2]Numbers Waiting 2nd Cons'!$C$15</f>
        <v>0</v>
      </c>
      <c r="L16" s="33">
        <f>'[1]Number of Priority Apps Held'!$C$14</f>
        <v>5</v>
      </c>
      <c r="M16" s="17">
        <f>'[1]District Court Family'!$C$14+'[1]District Court Family Appeals'!$C$14</f>
        <v>12</v>
      </c>
      <c r="N16" s="17">
        <f>'[1]CC Jud Sep &amp; Div'!$C$14</f>
        <v>0</v>
      </c>
      <c r="O16" s="17">
        <f>[1]ADMCA!$C$14</f>
        <v>2</v>
      </c>
    </row>
    <row r="17" spans="1:15" s="5" customFormat="1" ht="15.5">
      <c r="A17" s="103" t="s">
        <v>18</v>
      </c>
      <c r="B17" s="89">
        <v>3</v>
      </c>
      <c r="C17" s="13">
        <f>'[1]Total Applications'!$C$15</f>
        <v>40</v>
      </c>
      <c r="D17" s="13">
        <f>'[1]Total Applications'!$C$15</f>
        <v>40</v>
      </c>
      <c r="E17" s="14">
        <f>'[1]Waiting Times 1st Cons'!$C$15</f>
        <v>48</v>
      </c>
      <c r="F17" s="14">
        <f>'[1]Number Waiting Priority Apps'!$C$15</f>
        <v>9</v>
      </c>
      <c r="G17" s="14">
        <f>'[1]Numbers Waiting 1st Cons'!$C$15</f>
        <v>42</v>
      </c>
      <c r="H17" s="32">
        <f>'[2]Waiting Times 2nd Cons'!$C15</f>
        <v>0</v>
      </c>
      <c r="I17" s="32">
        <f>'[2]Numbers Waiting 2nd Cons'!$C15</f>
        <v>0</v>
      </c>
      <c r="J17" s="33">
        <f>'[1]Number of 1st Cons Apps Held'!$C$15</f>
        <v>34</v>
      </c>
      <c r="K17" s="34">
        <f>'[2]Numbers Waiting 2nd Cons'!$C$16</f>
        <v>0</v>
      </c>
      <c r="L17" s="33">
        <f>'[1]Number of Priority Apps Held'!$C$15</f>
        <v>6</v>
      </c>
      <c r="M17" s="17">
        <f>'[1]District Court Family'!$C$15+'[1]District Court Family Appeals'!$C$15</f>
        <v>18</v>
      </c>
      <c r="N17" s="17">
        <f>'[1]CC Jud Sep &amp; Div'!$C$15</f>
        <v>0</v>
      </c>
      <c r="O17" s="17">
        <f>[1]ADMCA!$C$15</f>
        <v>4</v>
      </c>
    </row>
    <row r="18" spans="1:15" s="5" customFormat="1" ht="15.5">
      <c r="A18" s="103" t="s">
        <v>19</v>
      </c>
      <c r="B18" s="89">
        <v>4.5999999999999996</v>
      </c>
      <c r="C18" s="13">
        <f>'[1]Total Applications'!$C$16</f>
        <v>41</v>
      </c>
      <c r="D18" s="13">
        <f>'[1]Total Applications'!$C$16</f>
        <v>41</v>
      </c>
      <c r="E18" s="14">
        <f>'[1]Waiting Times 1st Cons'!$C$16</f>
        <v>27</v>
      </c>
      <c r="F18" s="14">
        <f>'[1]Number Waiting Priority Apps'!$C$16</f>
        <v>2</v>
      </c>
      <c r="G18" s="14">
        <f>'[1]Numbers Waiting 1st Cons'!$C$16</f>
        <v>44</v>
      </c>
      <c r="H18" s="32">
        <f>'[2]Waiting Times 2nd Cons'!$C17</f>
        <v>0</v>
      </c>
      <c r="I18" s="32">
        <f>'[2]Numbers Waiting 2nd Cons'!$C17</f>
        <v>0</v>
      </c>
      <c r="J18" s="33">
        <f>'[1]Number of 1st Cons Apps Held'!$C$16</f>
        <v>25</v>
      </c>
      <c r="K18" s="34">
        <f>'[2]Numbers Waiting 2nd Cons'!$C$17</f>
        <v>0</v>
      </c>
      <c r="L18" s="33">
        <f>'[1]Number of Priority Apps Held'!$C$16</f>
        <v>7</v>
      </c>
      <c r="M18" s="17">
        <f>'[1]District Court Family'!$C$16+'[1]District Court Family Appeals'!$C$16</f>
        <v>19</v>
      </c>
      <c r="N18" s="17">
        <f>'[1]CC Jud Sep &amp; Div'!$C$16</f>
        <v>0</v>
      </c>
      <c r="O18" s="17">
        <f>[1]ADMCA!$C$16</f>
        <v>0</v>
      </c>
    </row>
    <row r="19" spans="1:15" s="5" customFormat="1" ht="31.5" customHeight="1">
      <c r="A19" s="103" t="s">
        <v>61</v>
      </c>
      <c r="B19" s="89">
        <v>5.8</v>
      </c>
      <c r="C19" s="13">
        <f>'[1]Total Applications'!$C$17</f>
        <v>113</v>
      </c>
      <c r="D19" s="13">
        <f>'[1]Total Applications'!$C$17</f>
        <v>113</v>
      </c>
      <c r="E19" s="14">
        <f>'[1]Waiting Times 1st Cons'!$C$17</f>
        <v>16</v>
      </c>
      <c r="F19" s="14">
        <f>'[1]Number Waiting Priority Apps'!$C$17</f>
        <v>1</v>
      </c>
      <c r="G19" s="14">
        <f>'[1]Numbers Waiting 1st Cons'!$C$17</f>
        <v>20</v>
      </c>
      <c r="H19" s="32">
        <f>'[2]Waiting Times 2nd Cons'!$C18</f>
        <v>0</v>
      </c>
      <c r="I19" s="32">
        <f>'[2]Numbers Waiting 2nd Cons'!$C18</f>
        <v>0</v>
      </c>
      <c r="J19" s="33">
        <f>'[1]Number of 1st Cons Apps Held'!$C$17</f>
        <v>74</v>
      </c>
      <c r="K19" s="34">
        <f>'[2]Numbers Waiting 2nd Cons'!$C$18</f>
        <v>0</v>
      </c>
      <c r="L19" s="33">
        <f>'[1]Number of Priority Apps Held'!$C$17</f>
        <v>72</v>
      </c>
      <c r="M19" s="17">
        <f>'[1]District Court Family'!$C$17+'[1]District Court Family Appeals'!$C$17</f>
        <v>5</v>
      </c>
      <c r="N19" s="17">
        <f>'[1]CC Jud Sep &amp; Div'!$C$17</f>
        <v>0</v>
      </c>
      <c r="O19" s="17">
        <f>[1]ADMCA!$C$17</f>
        <v>0</v>
      </c>
    </row>
    <row r="20" spans="1:15" s="5" customFormat="1" ht="15.5">
      <c r="A20" s="103" t="s">
        <v>20</v>
      </c>
      <c r="B20" s="89">
        <v>4.8</v>
      </c>
      <c r="C20" s="13">
        <f>'[1]Total Applications'!$C$18</f>
        <v>21</v>
      </c>
      <c r="D20" s="13">
        <f>'[1]Total Applications'!$C$18</f>
        <v>21</v>
      </c>
      <c r="E20" s="14">
        <f>'[1]Waiting Times 1st Cons'!$C$18</f>
        <v>37</v>
      </c>
      <c r="F20" s="14">
        <f>'[1]Number Waiting Priority Apps'!$C$18</f>
        <v>6</v>
      </c>
      <c r="G20" s="14">
        <f>'[1]Numbers Waiting 1st Cons'!$C$18</f>
        <v>96</v>
      </c>
      <c r="H20" s="32">
        <f>'[2]Waiting Times 2nd Cons'!$C19</f>
        <v>0</v>
      </c>
      <c r="I20" s="32">
        <f>'[2]Numbers Waiting 2nd Cons'!$C19</f>
        <v>0</v>
      </c>
      <c r="J20" s="33">
        <f>'[1]Number of 1st Cons Apps Held'!$C$18</f>
        <v>23</v>
      </c>
      <c r="K20" s="34">
        <f>'[2]Numbers Waiting 2nd Cons'!$C$19</f>
        <v>0</v>
      </c>
      <c r="L20" s="33">
        <f>'[1]Number of Priority Apps Held'!$C$18</f>
        <v>4</v>
      </c>
      <c r="M20" s="17">
        <f>'[1]District Court Family'!$C$18+'[1]District Court Family Appeals'!$C$18</f>
        <v>3</v>
      </c>
      <c r="N20" s="17">
        <f>'[1]CC Jud Sep &amp; Div'!$C$18</f>
        <v>1</v>
      </c>
      <c r="O20" s="17">
        <f>[1]ADMCA!$C$18</f>
        <v>0</v>
      </c>
    </row>
    <row r="21" spans="1:15" s="5" customFormat="1" ht="15.5">
      <c r="A21" s="103" t="s">
        <v>21</v>
      </c>
      <c r="B21" s="89">
        <v>5.7</v>
      </c>
      <c r="C21" s="13">
        <f>'[1]Total Applications'!$C$19</f>
        <v>63</v>
      </c>
      <c r="D21" s="13">
        <f>'[1]Total Applications'!$C$19</f>
        <v>63</v>
      </c>
      <c r="E21" s="35">
        <f>'[1]Waiting Times 1st Cons'!$C$19</f>
        <v>9</v>
      </c>
      <c r="F21" s="35">
        <f>'[1]Number Waiting Priority Apps'!$C$19</f>
        <v>0</v>
      </c>
      <c r="G21" s="35">
        <f>'[1]Numbers Waiting 1st Cons'!$C$19</f>
        <v>17</v>
      </c>
      <c r="H21" s="32">
        <f>MAX('[2]Waiting Times 2nd Cons'!$C20:$C21)</f>
        <v>0</v>
      </c>
      <c r="I21" s="32">
        <f>SUM('[2]Numbers Waiting 2nd Cons'!$C20:$C21)</f>
        <v>0</v>
      </c>
      <c r="J21" s="33">
        <f>'[1]Number of 1st Cons Apps Held'!$C$19</f>
        <v>19</v>
      </c>
      <c r="K21" s="34">
        <f>'[2]Numbers Waiting 2nd Cons'!$C$20+'[2]Numbers Waiting 2nd Cons'!$C$21</f>
        <v>0</v>
      </c>
      <c r="L21" s="33">
        <f>'[1]Number of Priority Apps Held'!$C$19</f>
        <v>7</v>
      </c>
      <c r="M21" s="17">
        <f>'[1]District Court Family'!$C$19+'[1]District Court Family Appeals'!$C$19</f>
        <v>28</v>
      </c>
      <c r="N21" s="17">
        <f>'[1]CC Jud Sep &amp; Div'!$C$19</f>
        <v>0</v>
      </c>
      <c r="O21" s="17">
        <f>[1]ADMCA!$C$19</f>
        <v>3</v>
      </c>
    </row>
    <row r="22" spans="1:15" s="5" customFormat="1" ht="15.5">
      <c r="A22" s="103" t="s">
        <v>22</v>
      </c>
      <c r="B22" s="89">
        <v>4</v>
      </c>
      <c r="C22" s="13">
        <f>'[1]Total Applications'!$C$20</f>
        <v>38</v>
      </c>
      <c r="D22" s="13">
        <f>'[1]Total Applications'!$C$20</f>
        <v>38</v>
      </c>
      <c r="E22" s="14">
        <f>'[1]Waiting Times 1st Cons'!$C$20</f>
        <v>16</v>
      </c>
      <c r="F22" s="35">
        <f>'[1]Number Waiting Priority Apps'!$C$20</f>
        <v>1</v>
      </c>
      <c r="G22" s="14">
        <f>'[1]Numbers Waiting 1st Cons'!$C$20</f>
        <v>46</v>
      </c>
      <c r="H22" s="32">
        <f>'[2]Waiting Times 2nd Cons'!$C22</f>
        <v>0</v>
      </c>
      <c r="I22" s="32">
        <f>'[2]Numbers Waiting 2nd Cons'!$C22</f>
        <v>0</v>
      </c>
      <c r="J22" s="33">
        <f>'[1]Number of 1st Cons Apps Held'!$C$20</f>
        <v>16</v>
      </c>
      <c r="K22" s="34">
        <f>'[2]Numbers Waiting 2nd Cons'!$C$22</f>
        <v>0</v>
      </c>
      <c r="L22" s="33">
        <f>'[1]Number of Priority Apps Held'!$C$20</f>
        <v>5</v>
      </c>
      <c r="M22" s="17">
        <f>'[1]District Court Family'!$C$20+'[1]District Court Family Appeals'!$C$20</f>
        <v>13</v>
      </c>
      <c r="N22" s="17">
        <f>'[1]CC Jud Sep &amp; Div'!$C$20</f>
        <v>0</v>
      </c>
      <c r="O22" s="17">
        <f>[1]ADMCA!$C$20</f>
        <v>0</v>
      </c>
    </row>
    <row r="23" spans="1:15" s="5" customFormat="1" ht="15.5">
      <c r="A23" s="103" t="s">
        <v>23</v>
      </c>
      <c r="B23" s="89">
        <v>5</v>
      </c>
      <c r="C23" s="13">
        <f>'[1]Total Applications'!$C$21</f>
        <v>64</v>
      </c>
      <c r="D23" s="13">
        <f>'[1]Total Applications'!$C$21</f>
        <v>64</v>
      </c>
      <c r="E23" s="14">
        <f>'[1]Waiting Times 1st Cons'!$C$21</f>
        <v>35</v>
      </c>
      <c r="F23" s="35">
        <f>'[1]Number Waiting Priority Apps'!$C$21</f>
        <v>6</v>
      </c>
      <c r="G23" s="14">
        <f>'[1]Numbers Waiting 1st Cons'!$C$21</f>
        <v>129</v>
      </c>
      <c r="H23" s="32">
        <f>'[2]Waiting Times 2nd Cons'!$C23</f>
        <v>0</v>
      </c>
      <c r="I23" s="32">
        <f>'[2]Numbers Waiting 2nd Cons'!$C23</f>
        <v>0</v>
      </c>
      <c r="J23" s="33">
        <f>'[1]Number of 1st Cons Apps Held'!$C$21</f>
        <v>24</v>
      </c>
      <c r="K23" s="34">
        <f>'[2]Numbers Waiting 2nd Cons'!$C$23</f>
        <v>0</v>
      </c>
      <c r="L23" s="33">
        <f>'[1]Number of Priority Apps Held'!$C$21</f>
        <v>7</v>
      </c>
      <c r="M23" s="17">
        <f>'[1]District Court Family'!$C$21+'[1]District Court Family Appeals'!$C$21</f>
        <v>21</v>
      </c>
      <c r="N23" s="17">
        <f>'[1]CC Jud Sep &amp; Div'!$C$21</f>
        <v>2</v>
      </c>
      <c r="O23" s="17">
        <f>[1]ADMCA!$C$21</f>
        <v>4</v>
      </c>
    </row>
    <row r="24" spans="1:15" s="5" customFormat="1" ht="15.5">
      <c r="A24" s="103" t="s">
        <v>24</v>
      </c>
      <c r="B24" s="89">
        <v>3</v>
      </c>
      <c r="C24" s="13">
        <f>'[1]Total Applications'!$C$22</f>
        <v>34</v>
      </c>
      <c r="D24" s="13">
        <f>'[1]Total Applications'!$C$22</f>
        <v>34</v>
      </c>
      <c r="E24" s="14">
        <f>'[1]Waiting Times 1st Cons'!$C$22</f>
        <v>30</v>
      </c>
      <c r="F24" s="35">
        <f>'[1]Number Waiting Priority Apps'!$C$22</f>
        <v>15</v>
      </c>
      <c r="G24" s="14">
        <f>'[1]Numbers Waiting 1st Cons'!$C$22</f>
        <v>50</v>
      </c>
      <c r="H24" s="32">
        <f>'[2]Waiting Times 2nd Cons'!$C24</f>
        <v>0</v>
      </c>
      <c r="I24" s="32">
        <f>'[2]Numbers Waiting 2nd Cons'!$C24</f>
        <v>0</v>
      </c>
      <c r="J24" s="33">
        <f>'[1]Number of 1st Cons Apps Held'!$C$22</f>
        <v>9</v>
      </c>
      <c r="K24" s="34">
        <f>'[2]Numbers Waiting 2nd Cons'!$C$24</f>
        <v>0</v>
      </c>
      <c r="L24" s="33">
        <f>'[1]Number of Priority Apps Held'!$C$22</f>
        <v>4</v>
      </c>
      <c r="M24" s="17">
        <f>'[1]District Court Family'!$C$22+'[1]District Court Family Appeals'!$C$22</f>
        <v>13</v>
      </c>
      <c r="N24" s="17">
        <f>'[1]CC Jud Sep &amp; Div'!$C$22</f>
        <v>0</v>
      </c>
      <c r="O24" s="17">
        <f>[1]ADMCA!$C$22</f>
        <v>0</v>
      </c>
    </row>
    <row r="25" spans="1:15" s="5" customFormat="1" ht="15.5">
      <c r="A25" s="103" t="s">
        <v>64</v>
      </c>
      <c r="B25" s="89">
        <v>3.8</v>
      </c>
      <c r="C25" s="13">
        <f>'[1]Total Applications'!$C$26</f>
        <v>19</v>
      </c>
      <c r="D25" s="13">
        <f>'[1]Total Applications'!$C$26</f>
        <v>19</v>
      </c>
      <c r="E25" s="14">
        <f>'[1]Waiting Times 1st Cons'!$C$26</f>
        <v>0</v>
      </c>
      <c r="F25" s="35">
        <f>'[1]Number Waiting Priority Apps'!$C$26</f>
        <v>0</v>
      </c>
      <c r="G25" s="14">
        <f>'[1]Numbers Waiting 1st Cons'!$C$26</f>
        <v>0</v>
      </c>
      <c r="H25" s="32"/>
      <c r="I25" s="32"/>
      <c r="J25" s="33">
        <f>'[1]Number of 1st Cons Apps Held'!$C$26</f>
        <v>5</v>
      </c>
      <c r="K25" s="34"/>
      <c r="L25" s="33">
        <f>'[1]Number of Priority Apps Held'!$C$26</f>
        <v>2</v>
      </c>
      <c r="M25" s="17">
        <f>'[1]District Court Family'!$C$26+'[1]District Court Family Appeals'!$C$26</f>
        <v>0</v>
      </c>
      <c r="N25" s="17">
        <f>'[1]CC Jud Sep &amp; Div'!$C$26</f>
        <v>0</v>
      </c>
      <c r="O25" s="17">
        <f>[1]ADMCA!$C$26</f>
        <v>0</v>
      </c>
    </row>
    <row r="26" spans="1:15" s="5" customFormat="1" ht="31">
      <c r="A26" s="103" t="s">
        <v>47</v>
      </c>
      <c r="B26" s="89">
        <v>1</v>
      </c>
      <c r="C26" s="45">
        <f>'[1]Total Applications'!$C$23</f>
        <v>44</v>
      </c>
      <c r="D26" s="45">
        <f>'[1]Total Applications'!$C$23</f>
        <v>44</v>
      </c>
      <c r="E26" s="46">
        <f>'[1]Waiting Times 1st Cons'!$C$23</f>
        <v>53</v>
      </c>
      <c r="F26" s="47">
        <f>'[1]Number Waiting Priority Apps'!$C$23</f>
        <v>1</v>
      </c>
      <c r="G26" s="46">
        <f>'[1]Numbers Waiting 1st Cons'!$C$23</f>
        <v>24</v>
      </c>
      <c r="H26" s="48"/>
      <c r="I26" s="48"/>
      <c r="J26" s="49">
        <f>'[1]Number of 1st Cons Apps Held'!$C$23</f>
        <v>11</v>
      </c>
      <c r="K26" s="50">
        <f>'[2]Numbers Waiting 2nd Cons'!$C$25</f>
        <v>0</v>
      </c>
      <c r="L26" s="49">
        <f>'[1]Number of Priority Apps Held'!$C$23</f>
        <v>8</v>
      </c>
      <c r="M26" s="51">
        <f>'[1]District Court Family'!$C$23+'[1]District Court Family Appeals'!$C$23</f>
        <v>0</v>
      </c>
      <c r="N26" s="51">
        <f>'[1]CC Jud Sep &amp; Div'!$C$23</f>
        <v>0</v>
      </c>
      <c r="O26" s="51">
        <f>[1]ADMCA!$C$23</f>
        <v>31</v>
      </c>
    </row>
    <row r="27" spans="1:15" s="5" customFormat="1" ht="15.5">
      <c r="A27" s="103" t="s">
        <v>25</v>
      </c>
      <c r="B27" s="89">
        <v>2.5299999999999998</v>
      </c>
      <c r="C27" s="13">
        <f>'[1]Total Applications'!$C$24+'[1]Total Applications'!$C$25</f>
        <v>40</v>
      </c>
      <c r="D27" s="13">
        <f>'[1]Total Applications'!$C$24+'[1]Total Applications'!$C$25</f>
        <v>40</v>
      </c>
      <c r="E27" s="14">
        <f>'[1]Waiting Times 1st Cons'!$C$24+'[1]Waiting Times 1st Cons'!$C$25</f>
        <v>30</v>
      </c>
      <c r="F27" s="35">
        <f>'[1]Number Waiting Priority Apps'!$C$24+'[1]Number Waiting Priority Apps'!$C$25</f>
        <v>3</v>
      </c>
      <c r="G27" s="35">
        <f>'[1]Numbers Waiting 1st Cons'!$C$24+'[1]Numbers Waiting 1st Cons'!$C$25</f>
        <v>24</v>
      </c>
      <c r="H27" s="32">
        <f>MAX('[2]Waiting Times 2nd Cons'!$C25:$C26)</f>
        <v>0</v>
      </c>
      <c r="I27" s="32">
        <f>SUM('[2]Numbers Waiting 2nd Cons'!$C25:$C26)</f>
        <v>0</v>
      </c>
      <c r="J27" s="33">
        <f>'[1]Number of 1st Cons Apps Held'!$C$24+'[1]Number of 1st Cons Apps Held'!$C$25</f>
        <v>5</v>
      </c>
      <c r="K27" s="34">
        <f>'[2]Numbers Waiting 2nd Cons'!$C$26+'[2]Numbers Waiting 2nd Cons'!$C$27</f>
        <v>0</v>
      </c>
      <c r="L27" s="33">
        <f>'[1]Number of Priority Apps Held'!$C$24+'[1]Number of Priority Apps Held'!$C$25</f>
        <v>4</v>
      </c>
      <c r="M27" s="17">
        <f>'[1]District Court Family'!$C$24+'[1]District Court Family'!$C$25+'[1]District Court Family Appeals'!$C$24+'[1]District Court Family Appeals'!$C$25</f>
        <v>21</v>
      </c>
      <c r="N27" s="17">
        <f>'[1]CC Jud Sep &amp; Div'!$C$24+'[1]CC Jud Sep &amp; Div'!$C$25</f>
        <v>0</v>
      </c>
      <c r="O27" s="17">
        <f>[1]ADMCA!$C$24+[1]ADMCA!$C$25</f>
        <v>1</v>
      </c>
    </row>
    <row r="28" spans="1:15" s="5" customFormat="1" ht="15.5">
      <c r="A28" s="103" t="s">
        <v>26</v>
      </c>
      <c r="B28" s="89">
        <v>1.8</v>
      </c>
      <c r="C28" s="13">
        <f>'[1]Total Applications'!$C$27</f>
        <v>37</v>
      </c>
      <c r="D28" s="13">
        <f>'[1]Total Applications'!$C$27</f>
        <v>37</v>
      </c>
      <c r="E28" s="14">
        <f>'[1]Waiting Times 1st Cons'!$C$27</f>
        <v>35</v>
      </c>
      <c r="F28" s="35">
        <f>'[1]Number Waiting Priority Apps'!$C$27</f>
        <v>8</v>
      </c>
      <c r="G28" s="14">
        <f>'[1]Numbers Waiting 1st Cons'!$C$27</f>
        <v>91</v>
      </c>
      <c r="H28" s="32">
        <f>'[2]Waiting Times 2nd Cons'!$C28</f>
        <v>0</v>
      </c>
      <c r="I28" s="32">
        <f>'[2]Numbers Waiting 2nd Cons'!$C28</f>
        <v>0</v>
      </c>
      <c r="J28" s="33">
        <f>'[1]Number of 1st Cons Apps Held'!$C$27</f>
        <v>2</v>
      </c>
      <c r="K28" s="34">
        <f>'[2]Numbers Waiting 2nd Cons'!$C$29</f>
        <v>0</v>
      </c>
      <c r="L28" s="33">
        <f>'[1]Number of Priority Apps Held'!$C$27</f>
        <v>2</v>
      </c>
      <c r="M28" s="17">
        <f>'[1]District Court Family'!$C$27+'[1]District Court Family Appeals'!$C$27</f>
        <v>25</v>
      </c>
      <c r="N28" s="17">
        <f>'[1]CC Jud Sep &amp; Div'!$C$27</f>
        <v>9</v>
      </c>
      <c r="O28" s="17">
        <f>[1]ADMCA!$C$27</f>
        <v>4</v>
      </c>
    </row>
    <row r="29" spans="1:15" s="5" customFormat="1" ht="15.5">
      <c r="A29" s="103" t="s">
        <v>27</v>
      </c>
      <c r="B29" s="89">
        <v>4</v>
      </c>
      <c r="C29" s="13">
        <f>'[1]Total Applications'!$C$28</f>
        <v>30</v>
      </c>
      <c r="D29" s="13">
        <f>'[1]Total Applications'!$C$28</f>
        <v>30</v>
      </c>
      <c r="E29" s="14">
        <f>'[1]Waiting Times 1st Cons'!$C$28</f>
        <v>21</v>
      </c>
      <c r="F29" s="35">
        <f>'[1]Number Waiting Priority Apps'!$C$28</f>
        <v>4</v>
      </c>
      <c r="G29" s="14">
        <f>'[1]Numbers Waiting 1st Cons'!$C$28</f>
        <v>50</v>
      </c>
      <c r="H29" s="32">
        <f>'[2]Waiting Times 2nd Cons'!$C29</f>
        <v>0</v>
      </c>
      <c r="I29" s="32">
        <f>'[2]Numbers Waiting 2nd Cons'!$C29</f>
        <v>0</v>
      </c>
      <c r="J29" s="33">
        <f>'[1]Number of 1st Cons Apps Held'!$C$28</f>
        <v>14</v>
      </c>
      <c r="K29" s="34">
        <f>'[2]Numbers Waiting 2nd Cons'!$C$30</f>
        <v>0</v>
      </c>
      <c r="L29" s="33">
        <f>'[1]Number of Priority Apps Held'!$C$28</f>
        <v>6</v>
      </c>
      <c r="M29" s="17">
        <f>'[1]District Court Family'!$C$28+'[1]District Court Family Appeals'!$C$28</f>
        <v>13</v>
      </c>
      <c r="N29" s="17">
        <f>'[1]CC Jud Sep &amp; Div'!$C$28</f>
        <v>0</v>
      </c>
      <c r="O29" s="17">
        <f>[1]ADMCA!$C$28</f>
        <v>0</v>
      </c>
    </row>
    <row r="30" spans="1:15" s="5" customFormat="1" ht="15.5">
      <c r="A30" s="103" t="s">
        <v>28</v>
      </c>
      <c r="B30" s="89">
        <v>3</v>
      </c>
      <c r="C30" s="13">
        <f>'[1]Total Applications'!$C$29</f>
        <v>18</v>
      </c>
      <c r="D30" s="13">
        <f>'[1]Total Applications'!$C$29</f>
        <v>18</v>
      </c>
      <c r="E30" s="14">
        <f>'[1]Waiting Times 1st Cons'!$C$29</f>
        <v>18</v>
      </c>
      <c r="F30" s="35">
        <f>'[1]Number Waiting Priority Apps'!$C$29</f>
        <v>5</v>
      </c>
      <c r="G30" s="14">
        <f>'[1]Numbers Waiting 1st Cons'!$C$29</f>
        <v>26</v>
      </c>
      <c r="H30" s="32">
        <f>'[2]Waiting Times 2nd Cons'!$C30</f>
        <v>0</v>
      </c>
      <c r="I30" s="32">
        <f>'[2]Numbers Waiting 2nd Cons'!$C30</f>
        <v>0</v>
      </c>
      <c r="J30" s="33">
        <f>'[1]Number of 1st Cons Apps Held'!$C$29</f>
        <v>12</v>
      </c>
      <c r="K30" s="34">
        <f>'[2]Numbers Waiting 2nd Cons'!$C$31</f>
        <v>0</v>
      </c>
      <c r="L30" s="33">
        <f>'[1]Number of Priority Apps Held'!$C$29</f>
        <v>3</v>
      </c>
      <c r="M30" s="17">
        <f>'[1]District Court Family'!$C$29+'[1]District Court Family Appeals'!$C$29</f>
        <v>5</v>
      </c>
      <c r="N30" s="17">
        <f>'[1]CC Jud Sep &amp; Div'!$C$29</f>
        <v>0</v>
      </c>
      <c r="O30" s="17">
        <f>[1]ADMCA!$C$29</f>
        <v>1</v>
      </c>
    </row>
    <row r="31" spans="1:15" s="5" customFormat="1" ht="15.5">
      <c r="A31" s="103" t="s">
        <v>29</v>
      </c>
      <c r="B31" s="89">
        <v>1.8</v>
      </c>
      <c r="C31" s="13">
        <f>'[1]Total Applications'!$C$30</f>
        <v>24</v>
      </c>
      <c r="D31" s="13">
        <f>'[1]Total Applications'!$C$30</f>
        <v>24</v>
      </c>
      <c r="E31" s="14">
        <f>'[1]Waiting Times 1st Cons'!$C$30</f>
        <v>29</v>
      </c>
      <c r="F31" s="35">
        <f>'[1]Number Waiting Priority Apps'!$C$30</f>
        <v>4</v>
      </c>
      <c r="G31" s="14">
        <f>'[1]Numbers Waiting 1st Cons'!$C$30</f>
        <v>35</v>
      </c>
      <c r="H31" s="32">
        <f>'[2]Waiting Times 2nd Cons'!$C31</f>
        <v>0</v>
      </c>
      <c r="I31" s="32">
        <f>'[2]Numbers Waiting 2nd Cons'!$C31</f>
        <v>0</v>
      </c>
      <c r="J31" s="33">
        <f>'[1]Number of 1st Cons Apps Held'!$C$30</f>
        <v>5</v>
      </c>
      <c r="K31" s="34">
        <f>'[2]Numbers Waiting 2nd Cons'!$C$32</f>
        <v>0</v>
      </c>
      <c r="L31" s="33">
        <f>'[1]Number of Priority Apps Held'!$C$30</f>
        <v>3</v>
      </c>
      <c r="M31" s="17">
        <f>'[1]District Court Family'!$C$30+'[1]District Court Family Appeals'!$C$30</f>
        <v>12</v>
      </c>
      <c r="N31" s="17">
        <f>'[1]CC Jud Sep &amp; Div'!$C$30</f>
        <v>1</v>
      </c>
      <c r="O31" s="17">
        <f>[1]ADMCA!$C$30</f>
        <v>1</v>
      </c>
    </row>
    <row r="32" spans="1:15" s="5" customFormat="1" ht="15.5">
      <c r="A32" s="103" t="s">
        <v>30</v>
      </c>
      <c r="B32" s="89">
        <v>2.7</v>
      </c>
      <c r="C32" s="13">
        <f>'[1]Total Applications'!$C$31</f>
        <v>13</v>
      </c>
      <c r="D32" s="13">
        <f>'[1]Total Applications'!$C$31</f>
        <v>13</v>
      </c>
      <c r="E32" s="14">
        <f>'[1]Waiting Times 1st Cons'!$C$31</f>
        <v>63</v>
      </c>
      <c r="F32" s="35">
        <f>'[1]Number Waiting Priority Apps'!$C$31</f>
        <v>3</v>
      </c>
      <c r="G32" s="14">
        <f>'[1]Numbers Waiting 1st Cons'!$C$31</f>
        <v>112</v>
      </c>
      <c r="H32" s="32">
        <f>'[2]Waiting Times 2nd Cons'!$C32</f>
        <v>0</v>
      </c>
      <c r="I32" s="32">
        <f>'[2]Numbers Waiting 2nd Cons'!$C32</f>
        <v>0</v>
      </c>
      <c r="J32" s="33">
        <f>'[1]Number of 1st Cons Apps Held'!$C$31</f>
        <v>6</v>
      </c>
      <c r="K32" s="34">
        <f>'[2]Numbers Waiting 2nd Cons'!$C$33</f>
        <v>0</v>
      </c>
      <c r="L32" s="33">
        <f>'[1]Number of Priority Apps Held'!$C$31</f>
        <v>1</v>
      </c>
      <c r="M32" s="17">
        <f>'[1]District Court Family'!$C$31+'[1]District Court Family Appeals'!$C$31</f>
        <v>5</v>
      </c>
      <c r="N32" s="17">
        <f>'[1]CC Jud Sep &amp; Div'!$C$31</f>
        <v>0</v>
      </c>
      <c r="O32" s="17">
        <f>[1]ADMCA!$C$31</f>
        <v>0</v>
      </c>
    </row>
    <row r="33" spans="1:15" s="5" customFormat="1" ht="15.5">
      <c r="A33" s="103" t="s">
        <v>31</v>
      </c>
      <c r="B33" s="89">
        <v>4.5999999999999996</v>
      </c>
      <c r="C33" s="13">
        <f>'[1]Total Applications'!$C$32</f>
        <v>44</v>
      </c>
      <c r="D33" s="13">
        <f>'[1]Total Applications'!$C$32</f>
        <v>44</v>
      </c>
      <c r="E33" s="14">
        <f>'[1]Waiting Times 1st Cons'!$C$32</f>
        <v>23</v>
      </c>
      <c r="F33" s="14">
        <f>'[1]Number Waiting Priority Apps'!$C$32</f>
        <v>2</v>
      </c>
      <c r="G33" s="14">
        <f>'[1]Numbers Waiting 1st Cons'!$C$32</f>
        <v>76</v>
      </c>
      <c r="H33" s="32">
        <f>'[2]Waiting Times 2nd Cons'!$C33</f>
        <v>0</v>
      </c>
      <c r="I33" s="32">
        <f>'[2]Numbers Waiting 2nd Cons'!$C33</f>
        <v>0</v>
      </c>
      <c r="J33" s="33">
        <f>'[1]Number of 1st Cons Apps Held'!$C$32</f>
        <v>12</v>
      </c>
      <c r="K33" s="34">
        <f>'[2]Numbers Waiting 2nd Cons'!$C$34+'[2]Numbers Waiting 2nd Cons'!$C$35</f>
        <v>0</v>
      </c>
      <c r="L33" s="33">
        <f>'[1]Number of Priority Apps Held'!$C$32</f>
        <v>9</v>
      </c>
      <c r="M33" s="17">
        <f>'[1]District Court Family'!$C$32+'[1]District Court Family Appeals'!$C$32</f>
        <v>11</v>
      </c>
      <c r="N33" s="17">
        <f>'[1]CC Jud Sep &amp; Div'!$C$32</f>
        <v>0</v>
      </c>
      <c r="O33" s="17">
        <f>[1]ADMCA!$C$32</f>
        <v>1</v>
      </c>
    </row>
    <row r="34" spans="1:15" s="5" customFormat="1" ht="15.5">
      <c r="A34" s="103" t="s">
        <v>66</v>
      </c>
      <c r="B34" s="89">
        <v>10.1</v>
      </c>
      <c r="C34" s="13">
        <f>'[1]Total Applications'!$C$33</f>
        <v>706</v>
      </c>
      <c r="D34" s="13">
        <f>'[1]Total Applications'!$C$33</f>
        <v>706</v>
      </c>
      <c r="E34" s="14">
        <f>'[1]Waiting Times 1st Cons'!$C$33</f>
        <v>0</v>
      </c>
      <c r="F34" s="14">
        <f>'[1]Number Waiting Priority Apps'!$C$33</f>
        <v>0</v>
      </c>
      <c r="G34" s="14">
        <f>'[1]Numbers Waiting 1st Cons'!$C$33</f>
        <v>0</v>
      </c>
      <c r="H34" s="32"/>
      <c r="I34" s="32"/>
      <c r="J34" s="33">
        <f>'[1]Number of 1st Cons Apps Held'!$C$33</f>
        <v>86</v>
      </c>
      <c r="K34" s="34"/>
      <c r="L34" s="33">
        <f>'[1]Number of Priority Apps Held'!$C$33</f>
        <v>86</v>
      </c>
      <c r="M34" s="17">
        <f>'[1]District Court Family'!$C$33+'[1]District Court Family Appeals'!$C$33</f>
        <v>1</v>
      </c>
      <c r="N34" s="17">
        <f>'[1]CC Jud Sep &amp; Div'!$C$33</f>
        <v>0</v>
      </c>
      <c r="O34" s="17">
        <f>[1]ADMCA!$C$33</f>
        <v>0</v>
      </c>
    </row>
    <row r="35" spans="1:15" s="5" customFormat="1" ht="15.5">
      <c r="A35" s="103" t="s">
        <v>32</v>
      </c>
      <c r="B35" s="89">
        <v>2.6</v>
      </c>
      <c r="C35" s="13">
        <f>'[1]Total Applications'!$C$34</f>
        <v>13</v>
      </c>
      <c r="D35" s="13">
        <f>'[1]Total Applications'!$C$34</f>
        <v>13</v>
      </c>
      <c r="E35" s="14">
        <f>'[1]Waiting Times 1st Cons'!$C$34</f>
        <v>38</v>
      </c>
      <c r="F35" s="35">
        <f>'[1]Number Waiting Priority Apps'!$C$34</f>
        <v>2</v>
      </c>
      <c r="G35" s="14">
        <f>'[1]Numbers Waiting 1st Cons'!$C$34</f>
        <v>71</v>
      </c>
      <c r="H35" s="32">
        <f>'[2]Waiting Times 2nd Cons'!$C35</f>
        <v>0</v>
      </c>
      <c r="I35" s="32">
        <f>'[2]Numbers Waiting 2nd Cons'!$C35</f>
        <v>0</v>
      </c>
      <c r="J35" s="33">
        <f>'[1]Number of 1st Cons Apps Held'!$C$34</f>
        <v>15</v>
      </c>
      <c r="K35" s="34">
        <f>'[2]Numbers Waiting 2nd Cons'!$C$36</f>
        <v>0</v>
      </c>
      <c r="L35" s="33">
        <f>'[1]Number of Priority Apps Held'!$C$34</f>
        <v>3</v>
      </c>
      <c r="M35" s="17">
        <f>'[1]District Court Family'!$C$34+'[1]District Court Family Appeals'!$C$34</f>
        <v>0</v>
      </c>
      <c r="N35" s="17">
        <f>'[1]CC Jud Sep &amp; Div'!$C$34</f>
        <v>0</v>
      </c>
      <c r="O35" s="17">
        <f>[1]ADMCA!$C$34</f>
        <v>2</v>
      </c>
    </row>
    <row r="36" spans="1:15" s="5" customFormat="1" ht="15.5">
      <c r="A36" s="103" t="s">
        <v>33</v>
      </c>
      <c r="B36" s="89">
        <v>5</v>
      </c>
      <c r="C36" s="13">
        <f>'[1]Total Applications'!$C$35</f>
        <v>47</v>
      </c>
      <c r="D36" s="13">
        <f>'[1]Total Applications'!$C$35</f>
        <v>47</v>
      </c>
      <c r="E36" s="14">
        <f>'[1]Waiting Times 1st Cons'!$C$35</f>
        <v>30</v>
      </c>
      <c r="F36" s="35">
        <f>'[1]Number Waiting Priority Apps'!$C$35</f>
        <v>13</v>
      </c>
      <c r="G36" s="14">
        <f>'[1]Numbers Waiting 1st Cons'!$C$35</f>
        <v>58</v>
      </c>
      <c r="H36" s="32">
        <f>'[2]Waiting Times 2nd Cons'!$C36</f>
        <v>0</v>
      </c>
      <c r="I36" s="32">
        <f>'[2]Numbers Waiting 2nd Cons'!$C36</f>
        <v>0</v>
      </c>
      <c r="J36" s="33">
        <f>'[1]Number of 1st Cons Apps Held'!$C$35</f>
        <v>17</v>
      </c>
      <c r="K36" s="34">
        <f>'[2]Numbers Waiting 2nd Cons'!$C$37</f>
        <v>0</v>
      </c>
      <c r="L36" s="33">
        <f>'[1]Number of Priority Apps Held'!$C$35</f>
        <v>7</v>
      </c>
      <c r="M36" s="17">
        <f>'[1]District Court Family'!$C$35+'[1]District Court Family Appeals'!$C$35</f>
        <v>18</v>
      </c>
      <c r="N36" s="17">
        <f>'[1]CC Jud Sep &amp; Div'!$C$35</f>
        <v>0</v>
      </c>
      <c r="O36" s="17">
        <f>[1]ADMCA!$C$35</f>
        <v>0</v>
      </c>
    </row>
    <row r="37" spans="1:15" s="5" customFormat="1" ht="15.5">
      <c r="A37" s="103" t="s">
        <v>34</v>
      </c>
      <c r="B37" s="89">
        <v>1</v>
      </c>
      <c r="C37" s="13">
        <f>'[1]Total Applications'!$C$36</f>
        <v>23</v>
      </c>
      <c r="D37" s="13">
        <f>'[1]Total Applications'!$C$36</f>
        <v>23</v>
      </c>
      <c r="E37" s="14">
        <f>'[1]Waiting Times 1st Cons'!$C$36</f>
        <v>16</v>
      </c>
      <c r="F37" s="35">
        <f>'[1]Number Waiting Priority Apps'!$C$36</f>
        <v>2</v>
      </c>
      <c r="G37" s="14">
        <f>'[1]Numbers Waiting 1st Cons'!$C$36</f>
        <v>15</v>
      </c>
      <c r="H37" s="32">
        <f>'[2]Waiting Times 2nd Cons'!$C37</f>
        <v>0</v>
      </c>
      <c r="I37" s="32">
        <f>'[2]Numbers Waiting 2nd Cons'!$C37</f>
        <v>0</v>
      </c>
      <c r="J37" s="33">
        <f>'[1]Number of 1st Cons Apps Held'!$C$36</f>
        <v>1</v>
      </c>
      <c r="K37" s="34">
        <f>'[2]Numbers Waiting 2nd Cons'!$C$38</f>
        <v>0</v>
      </c>
      <c r="L37" s="33">
        <f>'[1]Number of Priority Apps Held'!$C$36</f>
        <v>0</v>
      </c>
      <c r="M37" s="17">
        <f>'[1]District Court Family'!$C$36+'[1]District Court Family Appeals'!$C$36</f>
        <v>12</v>
      </c>
      <c r="N37" s="17">
        <f>'[1]CC Jud Sep &amp; Div'!$C$36</f>
        <v>0</v>
      </c>
      <c r="O37" s="17">
        <f>[1]ADMCA!$C$36</f>
        <v>0</v>
      </c>
    </row>
    <row r="38" spans="1:15" s="5" customFormat="1" ht="15.5">
      <c r="A38" s="103" t="s">
        <v>35</v>
      </c>
      <c r="B38" s="89">
        <v>2.4</v>
      </c>
      <c r="C38" s="13">
        <f>'[1]Total Applications'!$C$37</f>
        <v>35</v>
      </c>
      <c r="D38" s="13">
        <f>'[1]Total Applications'!$C$37</f>
        <v>35</v>
      </c>
      <c r="E38" s="14">
        <f>'[1]Waiting Times 1st Cons'!$C$37</f>
        <v>41</v>
      </c>
      <c r="F38" s="35">
        <f>'[1]Number Waiting Priority Apps'!$C$37</f>
        <v>8</v>
      </c>
      <c r="G38" s="14">
        <f>'[1]Numbers Waiting 1st Cons'!$C$37</f>
        <v>67</v>
      </c>
      <c r="H38" s="32">
        <f>'[2]Waiting Times 2nd Cons'!$C38</f>
        <v>0</v>
      </c>
      <c r="I38" s="32">
        <f>'[2]Numbers Waiting 2nd Cons'!$C38</f>
        <v>0</v>
      </c>
      <c r="J38" s="33">
        <f>'[1]Number of 1st Cons Apps Held'!$C$37</f>
        <v>15</v>
      </c>
      <c r="K38" s="34">
        <f>'[2]Numbers Waiting 2nd Cons'!$C$39</f>
        <v>0</v>
      </c>
      <c r="L38" s="33">
        <f>'[1]Number of Priority Apps Held'!$C$37</f>
        <v>4</v>
      </c>
      <c r="M38" s="17">
        <f>'[1]District Court Family'!$C$37+'[1]District Court Family Appeals'!$C$37</f>
        <v>8</v>
      </c>
      <c r="N38" s="17">
        <f>'[1]CC Jud Sep &amp; Div'!$C$37</f>
        <v>1</v>
      </c>
      <c r="O38" s="17">
        <f>[1]ADMCA!$C$37</f>
        <v>3</v>
      </c>
    </row>
    <row r="39" spans="1:15" s="5" customFormat="1" ht="15.5">
      <c r="A39" s="103" t="s">
        <v>36</v>
      </c>
      <c r="B39" s="89">
        <v>2.8</v>
      </c>
      <c r="C39" s="13">
        <f>'[1]Total Applications'!$C$38</f>
        <v>32</v>
      </c>
      <c r="D39" s="13">
        <f>'[1]Total Applications'!$C$38</f>
        <v>32</v>
      </c>
      <c r="E39" s="14">
        <f>'[1]Waiting Times 1st Cons'!$C$38</f>
        <v>36</v>
      </c>
      <c r="F39" s="35">
        <f>'[1]Number Waiting Priority Apps'!$C$38</f>
        <v>0</v>
      </c>
      <c r="G39" s="14">
        <f>'[1]Numbers Waiting 1st Cons'!$C$38</f>
        <v>53</v>
      </c>
      <c r="H39" s="32">
        <f>'[2]Waiting Times 2nd Cons'!$C39</f>
        <v>0</v>
      </c>
      <c r="I39" s="32">
        <f>'[2]Numbers Waiting 2nd Cons'!$C39</f>
        <v>0</v>
      </c>
      <c r="J39" s="33">
        <f>'[1]Number of 1st Cons Apps Held'!$C$38</f>
        <v>12</v>
      </c>
      <c r="K39" s="34">
        <f>'[2]Numbers Waiting 2nd Cons'!$C$40</f>
        <v>0</v>
      </c>
      <c r="L39" s="33">
        <f>'[1]Number of Priority Apps Held'!$C$38</f>
        <v>2</v>
      </c>
      <c r="M39" s="17">
        <f>'[1]District Court Family'!$C$38+'[1]District Court Family Appeals'!$C$38</f>
        <v>14</v>
      </c>
      <c r="N39" s="17">
        <f>'[1]CC Jud Sep &amp; Div'!$C$38</f>
        <v>0</v>
      </c>
      <c r="O39" s="17">
        <f>[1]ADMCA!$C$38</f>
        <v>2</v>
      </c>
    </row>
    <row r="40" spans="1:15" s="5" customFormat="1" ht="15.5">
      <c r="A40" s="103" t="s">
        <v>37</v>
      </c>
      <c r="B40" s="89">
        <v>3.4</v>
      </c>
      <c r="C40" s="13">
        <f>'[1]Total Applications'!$C$39</f>
        <v>41</v>
      </c>
      <c r="D40" s="13">
        <f>'[1]Total Applications'!$C$39</f>
        <v>41</v>
      </c>
      <c r="E40" s="14">
        <f>'[1]Waiting Times 1st Cons'!$C$39</f>
        <v>17</v>
      </c>
      <c r="F40" s="35">
        <f>'[1]Number Waiting Priority Apps'!$C$39</f>
        <v>10</v>
      </c>
      <c r="G40" s="14">
        <f>'[1]Numbers Waiting 1st Cons'!$C$39</f>
        <v>34</v>
      </c>
      <c r="H40" s="32">
        <f>'[2]Waiting Times 2nd Cons'!$C40</f>
        <v>0</v>
      </c>
      <c r="I40" s="32">
        <f>'[2]Numbers Waiting 2nd Cons'!$C40</f>
        <v>0</v>
      </c>
      <c r="J40" s="33">
        <f>'[1]Number of 1st Cons Apps Held'!$C$39</f>
        <v>3</v>
      </c>
      <c r="K40" s="34">
        <f>'[2]Numbers Waiting 2nd Cons'!$C$41</f>
        <v>0</v>
      </c>
      <c r="L40" s="33">
        <f>'[1]Number of Priority Apps Held'!$C$39</f>
        <v>2</v>
      </c>
      <c r="M40" s="17">
        <f>'[1]District Court Family'!$C$39+'[1]District Court Family Appeals'!$C$39</f>
        <v>15</v>
      </c>
      <c r="N40" s="17">
        <f>'[1]CC Jud Sep &amp; Div'!$C$39</f>
        <v>0</v>
      </c>
      <c r="O40" s="17">
        <f>[1]ADMCA!$C$39</f>
        <v>8</v>
      </c>
    </row>
    <row r="42" spans="1:15" ht="31">
      <c r="A42" s="95" t="s">
        <v>65</v>
      </c>
    </row>
    <row r="44" spans="1:15">
      <c r="B44" t="s">
        <v>67</v>
      </c>
      <c r="C44">
        <f>SUM(C6:C40)</f>
        <v>2254</v>
      </c>
      <c r="D44">
        <f t="shared" ref="D44:O44" si="0">SUM(D6:D40)</f>
        <v>2254</v>
      </c>
      <c r="E44">
        <f t="shared" si="0"/>
        <v>878</v>
      </c>
      <c r="F44">
        <f t="shared" si="0"/>
        <v>147</v>
      </c>
      <c r="G44">
        <f t="shared" si="0"/>
        <v>1643</v>
      </c>
      <c r="H44">
        <f t="shared" si="0"/>
        <v>0</v>
      </c>
      <c r="I44">
        <f t="shared" si="0"/>
        <v>0</v>
      </c>
      <c r="J44">
        <f t="shared" si="0"/>
        <v>587</v>
      </c>
      <c r="K44">
        <f t="shared" si="0"/>
        <v>0</v>
      </c>
      <c r="L44">
        <f t="shared" si="0"/>
        <v>324</v>
      </c>
      <c r="M44">
        <f t="shared" si="0"/>
        <v>603</v>
      </c>
      <c r="N44">
        <f t="shared" si="0"/>
        <v>18</v>
      </c>
      <c r="O44">
        <f t="shared" si="0"/>
        <v>82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P44"/>
  <sheetViews>
    <sheetView topLeftCell="A10" zoomScale="90" zoomScaleNormal="90" workbookViewId="0">
      <pane xSplit="1" topLeftCell="B1" activePane="topRight" state="frozen"/>
      <selection pane="topRight" activeCell="G25" sqref="G25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15234375" customWidth="1"/>
    <col min="8" max="8" width="0.23046875" hidden="1" customWidth="1"/>
    <col min="9" max="9" width="14.15234375" hidden="1" customWidth="1"/>
    <col min="10" max="10" width="12.23046875" customWidth="1"/>
    <col min="11" max="11" width="10.61328125" style="19" hidden="1" customWidth="1"/>
    <col min="12" max="12" width="13.23046875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56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4.5" customHeight="1">
      <c r="A5" s="6" t="s">
        <v>4</v>
      </c>
      <c r="B5" s="85"/>
      <c r="C5" s="7" t="s">
        <v>41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6" s="5" customFormat="1" ht="15.5">
      <c r="A6" s="12" t="s">
        <v>10</v>
      </c>
      <c r="B6" s="78"/>
      <c r="C6" s="13">
        <f>'[1]Total Applications'!$L$4</f>
        <v>0</v>
      </c>
      <c r="D6" s="67">
        <f>SUM('[1]Total Applications'!$C$4:$L$4)</f>
        <v>22</v>
      </c>
      <c r="E6" s="14">
        <f>'[1]Waiting Times 1st Cons'!$L$4</f>
        <v>0</v>
      </c>
      <c r="F6" s="14">
        <f>'[1]Number Waiting Priority Apps'!$L$4</f>
        <v>0</v>
      </c>
      <c r="G6" s="14">
        <f>'[1]Numbers Waiting 1st Cons'!$L$4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Held'!$L$4</f>
        <v>0</v>
      </c>
      <c r="K6" s="16">
        <f>'[2]Number of 2nd Cons Apps Held'!$L$4+'[2]Number of 2nd Cons Apps Held'!$L$5</f>
        <v>0</v>
      </c>
      <c r="L6" s="16">
        <f>'[1]Number of Priority Apps Held'!$L$4</f>
        <v>0</v>
      </c>
      <c r="M6" s="17">
        <f>'[1]District Court Family'!$L$4+'[1]District Court Family Appeals'!$L$4</f>
        <v>0</v>
      </c>
      <c r="N6" s="17">
        <f>'[1]CC Jud Sep &amp; Div'!$L$4</f>
        <v>0</v>
      </c>
      <c r="O6" s="69">
        <f>[1]ADMCA!$L$4</f>
        <v>0</v>
      </c>
    </row>
    <row r="7" spans="1:16" s="5" customFormat="1" ht="15.5">
      <c r="A7" s="12" t="s">
        <v>45</v>
      </c>
      <c r="B7" s="78"/>
      <c r="C7" s="13">
        <f>'[1]Total Applications'!$L$5</f>
        <v>0</v>
      </c>
      <c r="D7" s="13">
        <f>SUM('[1]Total Applications'!$C$5:$L$5)</f>
        <v>40</v>
      </c>
      <c r="E7" s="14">
        <f>'[1]Waiting Times 1st Cons'!$L$5</f>
        <v>0</v>
      </c>
      <c r="F7" s="14">
        <f>'[1]Number Waiting Priority Apps'!$L$5</f>
        <v>0</v>
      </c>
      <c r="G7" s="14">
        <f>'[1]Numbers Waiting 1st Cons'!$L$5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Held'!$L$5</f>
        <v>0</v>
      </c>
      <c r="K7" s="16">
        <f>'[2]Number of 2nd Cons Apps Held'!$L$5</f>
        <v>0</v>
      </c>
      <c r="L7" s="16">
        <f>'[1]Number of Priority Apps Held'!$L$5</f>
        <v>0</v>
      </c>
      <c r="M7" s="17">
        <f>'[1]District Court Family'!$L$5+'[1]District Court Family Appeals'!$L$5</f>
        <v>0</v>
      </c>
      <c r="N7" s="17">
        <f>'[1]CC Jud Sep &amp; Div'!$L$5</f>
        <v>0</v>
      </c>
      <c r="O7" s="61">
        <f>[1]ADMCA!$L$5</f>
        <v>0</v>
      </c>
    </row>
    <row r="8" spans="1:16" s="5" customFormat="1" ht="15.5">
      <c r="A8" s="12" t="s">
        <v>11</v>
      </c>
      <c r="B8" s="78"/>
      <c r="C8" s="13">
        <f>'[1]Total Applications'!$L$6</f>
        <v>0</v>
      </c>
      <c r="D8" s="13">
        <f>SUM('[1]Total Applications'!$C$6:$L$6)</f>
        <v>14</v>
      </c>
      <c r="E8" s="14">
        <f>'[1]Waiting Times 1st Cons'!$L$6</f>
        <v>0</v>
      </c>
      <c r="F8" s="14">
        <f>'[1]Number Waiting Priority Apps'!$L$6</f>
        <v>0</v>
      </c>
      <c r="G8" s="14">
        <f>'[1]Numbers Waiting 1st Cons'!$L$6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Held'!$L$6</f>
        <v>0</v>
      </c>
      <c r="K8" s="16">
        <f>'[2]Number of 2nd Cons Apps Held'!$L$6</f>
        <v>0</v>
      </c>
      <c r="L8" s="16">
        <f>'[1]Number of Priority Apps Held'!$L$6</f>
        <v>0</v>
      </c>
      <c r="M8" s="17">
        <f>'[1]District Court Family'!$L$6+'[1]District Court Family Appeals'!$L$6</f>
        <v>0</v>
      </c>
      <c r="N8" s="17">
        <f>'[1]CC Jud Sep &amp; Div'!$L$6</f>
        <v>0</v>
      </c>
      <c r="O8" s="61">
        <f>[1]ADMCA!$L$6</f>
        <v>0</v>
      </c>
    </row>
    <row r="9" spans="1:16" s="5" customFormat="1" ht="15.5">
      <c r="A9" s="12" t="s">
        <v>12</v>
      </c>
      <c r="B9" s="78"/>
      <c r="C9" s="13">
        <f>'[1]Total Applications'!$L$7</f>
        <v>0</v>
      </c>
      <c r="D9" s="13">
        <f>SUM('[1]Total Applications'!$C$7:$L$7)</f>
        <v>32</v>
      </c>
      <c r="E9" s="14">
        <f>'[1]Waiting Times 1st Cons'!$L$7</f>
        <v>0</v>
      </c>
      <c r="F9" s="14">
        <f>'[1]Number Waiting Priority Apps'!$L$7</f>
        <v>0</v>
      </c>
      <c r="G9" s="14">
        <f>'[1]Numbers Waiting 1st Cons'!$L$7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Held'!$L$7</f>
        <v>0</v>
      </c>
      <c r="K9" s="16">
        <f>'[2]Number of 2nd Cons Apps Held'!$L$7</f>
        <v>0</v>
      </c>
      <c r="L9" s="16">
        <f>'[1]Number of Priority Apps Held'!$L$7</f>
        <v>0</v>
      </c>
      <c r="M9" s="17">
        <f>'[1]District Court Family'!$L$7+'[1]District Court Family Appeals'!$L$7</f>
        <v>0</v>
      </c>
      <c r="N9" s="17">
        <f>'[1]CC Jud Sep &amp; Div'!$L$7</f>
        <v>0</v>
      </c>
      <c r="O9" s="61">
        <f>[1]ADMCA!$L$7</f>
        <v>0</v>
      </c>
    </row>
    <row r="10" spans="1:16" s="5" customFormat="1" ht="15.5">
      <c r="A10" s="12" t="s">
        <v>13</v>
      </c>
      <c r="B10" s="78"/>
      <c r="C10" s="13">
        <f>'[1]Total Applications'!$L$8</f>
        <v>0</v>
      </c>
      <c r="D10" s="13">
        <f>SUM('[1]Total Applications'!$C$8:$L$8)</f>
        <v>21</v>
      </c>
      <c r="E10" s="14">
        <f>'[1]Waiting Times 1st Cons'!$L$8</f>
        <v>0</v>
      </c>
      <c r="F10" s="14">
        <f>'[1]Number Waiting Priority Apps'!$L$8</f>
        <v>0</v>
      </c>
      <c r="G10" s="14">
        <f>'[1]Numbers Waiting 1st Cons'!$L$8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Held'!$L$8</f>
        <v>0</v>
      </c>
      <c r="K10" s="16">
        <f>'[2]Number of 2nd Cons Apps Held'!$L$8</f>
        <v>0</v>
      </c>
      <c r="L10" s="16">
        <f>'[1]Number of Priority Apps Held'!$L$8</f>
        <v>0</v>
      </c>
      <c r="M10" s="17">
        <f>'[1]District Court Family'!$L$8+'[1]District Court Family Appeals'!$L$8</f>
        <v>0</v>
      </c>
      <c r="N10" s="17">
        <f>'[1]CC Jud Sep &amp; Div'!$L$8</f>
        <v>0</v>
      </c>
      <c r="O10" s="61">
        <f>[1]ADMCA!$L$8</f>
        <v>0</v>
      </c>
    </row>
    <row r="11" spans="1:16" s="5" customFormat="1" ht="15.5">
      <c r="A11" s="12" t="s">
        <v>62</v>
      </c>
      <c r="B11" s="78"/>
      <c r="C11" s="13">
        <f>'[1]Total Applications'!$L$9</f>
        <v>0</v>
      </c>
      <c r="D11" s="13">
        <f>SUM('[1]Total Applications'!$C$9:$L$9)</f>
        <v>11</v>
      </c>
      <c r="E11" s="14">
        <f>'[1]Waiting Times 1st Cons'!$L$9</f>
        <v>0</v>
      </c>
      <c r="F11" s="14">
        <f>'[1]Number Waiting Priority Apps'!$L$9</f>
        <v>0</v>
      </c>
      <c r="G11" s="14">
        <f>'[1]Numbers Waiting 1st Cons'!$L$9</f>
        <v>0</v>
      </c>
      <c r="H11" s="15"/>
      <c r="I11" s="15"/>
      <c r="J11" s="16">
        <f>'[1]Number of 1st Cons Apps Held'!$L$9</f>
        <v>0</v>
      </c>
      <c r="K11" s="16"/>
      <c r="L11" s="16">
        <f>'[1]Number of Priority Apps Held'!$L$9</f>
        <v>0</v>
      </c>
      <c r="M11" s="17">
        <f>'[1]District Court Family'!$L$9+'[1]District Court Family Appeals'!$L$9</f>
        <v>0</v>
      </c>
      <c r="N11" s="17">
        <f>'[1]CC Jud Sep &amp; Div'!$L$9</f>
        <v>0</v>
      </c>
      <c r="O11" s="61">
        <f>[1]ADMCA!$L$9</f>
        <v>0</v>
      </c>
    </row>
    <row r="12" spans="1:16" s="5" customFormat="1" ht="15.5">
      <c r="A12" s="12" t="s">
        <v>14</v>
      </c>
      <c r="B12" s="78"/>
      <c r="C12" s="13">
        <f>'[1]Total Applications'!$L$10</f>
        <v>0</v>
      </c>
      <c r="D12" s="13">
        <f>SUM('[1]Total Applications'!$C$10:$L$10)</f>
        <v>12</v>
      </c>
      <c r="E12" s="14">
        <f>'[1]Waiting Times 1st Cons'!$L$10</f>
        <v>0</v>
      </c>
      <c r="F12" s="14">
        <f>'[1]Number Waiting Priority Apps'!$L$10</f>
        <v>0</v>
      </c>
      <c r="G12" s="14">
        <f>'[1]Numbers Waiting 1st Cons'!$L$10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Held'!$L$10</f>
        <v>0</v>
      </c>
      <c r="K12" s="16">
        <f>'[2]Number of 2nd Cons Apps Held'!$L$10</f>
        <v>0</v>
      </c>
      <c r="L12" s="16">
        <f>'[1]Number of Priority Apps Held'!$L$10</f>
        <v>0</v>
      </c>
      <c r="M12" s="17">
        <f>'[1]District Court Family'!$L$10+'[1]District Court Family Appeals'!$L$10</f>
        <v>0</v>
      </c>
      <c r="N12" s="17">
        <f>'[1]CC Jud Sep &amp; Div'!$L$10</f>
        <v>0</v>
      </c>
      <c r="O12" s="61">
        <f>[1]ADMCA!$L$10</f>
        <v>0</v>
      </c>
    </row>
    <row r="13" spans="1:16" s="5" customFormat="1" ht="15.5">
      <c r="A13" s="12" t="s">
        <v>15</v>
      </c>
      <c r="B13" s="78"/>
      <c r="C13" s="13">
        <f>'[1]Total Applications'!$L$11</f>
        <v>0</v>
      </c>
      <c r="D13" s="13">
        <f>SUM('[1]Total Applications'!$C$11:$L$11)</f>
        <v>130</v>
      </c>
      <c r="E13" s="14">
        <f>'[1]Waiting Times 1st Cons'!$L$11</f>
        <v>0</v>
      </c>
      <c r="F13" s="14">
        <f>'[1]Number Waiting Priority Apps'!$L$11</f>
        <v>0</v>
      </c>
      <c r="G13" s="14">
        <f>'[1]Numbers Waiting 1st Cons'!$L$11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Held'!$L$11</f>
        <v>0</v>
      </c>
      <c r="K13" s="16">
        <f>'[2]Number of 2nd Cons Apps Held'!$L$11</f>
        <v>0</v>
      </c>
      <c r="L13" s="16">
        <f>'[1]Number of Priority Apps Held'!$L$11</f>
        <v>0</v>
      </c>
      <c r="M13" s="17">
        <f>'[1]District Court Family'!$L$11+'[1]District Court Family Appeals'!$L$11</f>
        <v>0</v>
      </c>
      <c r="N13" s="17">
        <f>'[1]CC Jud Sep &amp; Div'!$L$11</f>
        <v>0</v>
      </c>
      <c r="O13" s="61">
        <f>[1]ADMCA!$L$11</f>
        <v>0</v>
      </c>
    </row>
    <row r="14" spans="1:16" s="5" customFormat="1" ht="15.5">
      <c r="A14" s="12" t="s">
        <v>16</v>
      </c>
      <c r="B14" s="78"/>
      <c r="C14" s="13">
        <f>'[1]Total Applications'!$L$12</f>
        <v>0</v>
      </c>
      <c r="D14" s="13">
        <f>SUM('[1]Total Applications'!$C$12:$L$12)</f>
        <v>65</v>
      </c>
      <c r="E14" s="14">
        <f>'[1]Waiting Times 1st Cons'!$L$12</f>
        <v>0</v>
      </c>
      <c r="F14" s="14">
        <f>'[1]Number Waiting Priority Apps'!$L$12</f>
        <v>0</v>
      </c>
      <c r="G14" s="14">
        <f>'[1]Numbers Waiting 1st Cons'!$L$12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Held'!$L$12</f>
        <v>0</v>
      </c>
      <c r="K14" s="16">
        <f>'[2]Number of 2nd Cons Apps Held'!$L$12</f>
        <v>0</v>
      </c>
      <c r="L14" s="16">
        <f>'[1]Number of Priority Apps Held'!$L$12</f>
        <v>0</v>
      </c>
      <c r="M14" s="17">
        <f>'[1]District Court Family'!$L$12+'[1]District Court Family Appeals'!$L$12</f>
        <v>0</v>
      </c>
      <c r="N14" s="17">
        <f>'[1]CC Jud Sep &amp; Div'!$L$12</f>
        <v>0</v>
      </c>
      <c r="O14" s="61">
        <f>[1]ADMCA!$L$12</f>
        <v>0</v>
      </c>
    </row>
    <row r="15" spans="1:16" s="5" customFormat="1" ht="15.5">
      <c r="A15" s="12" t="s">
        <v>63</v>
      </c>
      <c r="B15" s="78"/>
      <c r="C15" s="13">
        <f>'[1]Total Applications'!$L$13</f>
        <v>0</v>
      </c>
      <c r="D15" s="13">
        <f>SUM('[1]Total Applications'!$C$13:$L$13)</f>
        <v>298</v>
      </c>
      <c r="E15" s="14">
        <f>'[1]Waiting Times 1st Cons'!$L$13</f>
        <v>0</v>
      </c>
      <c r="F15" s="14">
        <f>'[1]Number Waiting Priority Apps'!$L$13</f>
        <v>0</v>
      </c>
      <c r="G15" s="14">
        <f>'[1]Numbers Waiting 1st Cons'!$L$13</f>
        <v>0</v>
      </c>
      <c r="H15" s="15"/>
      <c r="I15" s="15"/>
      <c r="J15" s="16">
        <f>'[1]Number of 1st Cons Apps Held'!$L$13</f>
        <v>0</v>
      </c>
      <c r="K15" s="16"/>
      <c r="L15" s="16">
        <f>'[1]Number of Priority Apps Held'!$L$13</f>
        <v>0</v>
      </c>
      <c r="M15" s="17">
        <f>'[1]District Court Family'!$L$13+'[1]District Court Family Appeals'!$L$13</f>
        <v>0</v>
      </c>
      <c r="N15" s="17">
        <f>'[1]CC Jud Sep &amp; Div'!$L$13</f>
        <v>0</v>
      </c>
      <c r="O15" s="61">
        <f>[1]ADMCA!$L$13</f>
        <v>0</v>
      </c>
    </row>
    <row r="16" spans="1:16" s="5" customFormat="1" ht="15.5">
      <c r="A16" s="12" t="s">
        <v>17</v>
      </c>
      <c r="B16" s="78"/>
      <c r="C16" s="13">
        <f>'[1]Total Applications'!$L$14</f>
        <v>0</v>
      </c>
      <c r="D16" s="13">
        <f>SUM('[1]Total Applications'!$C$14:$L$14)</f>
        <v>29</v>
      </c>
      <c r="E16" s="14">
        <f>'[1]Waiting Times 1st Cons'!$L$14</f>
        <v>0</v>
      </c>
      <c r="F16" s="14">
        <f>'[1]Number Waiting Priority Apps'!$L$14</f>
        <v>0</v>
      </c>
      <c r="G16" s="14">
        <f>'[1]Numbers Waiting 1st Cons'!$L$14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Held'!$L$14</f>
        <v>0</v>
      </c>
      <c r="K16" s="16">
        <f>'[2]Number of 2nd Cons Apps Held'!$L$14</f>
        <v>0</v>
      </c>
      <c r="L16" s="16">
        <f>'[1]Number of Priority Apps Held'!$L$14</f>
        <v>0</v>
      </c>
      <c r="M16" s="17">
        <f>'[1]District Court Family'!$L$14+'[1]District Court Family Appeals'!$L$14</f>
        <v>0</v>
      </c>
      <c r="N16" s="17">
        <f>'[1]CC Jud Sep &amp; Div'!$L$14</f>
        <v>0</v>
      </c>
      <c r="O16" s="61">
        <f>[1]ADMCA!$L$14</f>
        <v>0</v>
      </c>
    </row>
    <row r="17" spans="1:15" s="5" customFormat="1" ht="15.5">
      <c r="A17" s="12" t="s">
        <v>18</v>
      </c>
      <c r="B17" s="78"/>
      <c r="C17" s="13">
        <f>'[1]Total Applications'!$L$15</f>
        <v>0</v>
      </c>
      <c r="D17" s="13">
        <f>SUM('[1]Total Applications'!$C$15:$L$15)</f>
        <v>40</v>
      </c>
      <c r="E17" s="14">
        <f>'[1]Waiting Times 1st Cons'!$L$15</f>
        <v>0</v>
      </c>
      <c r="F17" s="14">
        <f>'[1]Number Waiting Priority Apps'!$L$15</f>
        <v>0</v>
      </c>
      <c r="G17" s="14">
        <f>'[1]Numbers Waiting 1st Cons'!$L$15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Held'!$L$15</f>
        <v>0</v>
      </c>
      <c r="K17" s="16">
        <f>'[2]Number of 2nd Cons Apps Held'!$L$15</f>
        <v>0</v>
      </c>
      <c r="L17" s="16">
        <f>'[1]Number of Priority Apps Held'!$L$15</f>
        <v>0</v>
      </c>
      <c r="M17" s="17">
        <f>'[1]District Court Family'!$L$15+'[1]District Court Family Appeals'!$L$15</f>
        <v>0</v>
      </c>
      <c r="N17" s="17">
        <f>'[1]CC Jud Sep &amp; Div'!$L$15</f>
        <v>0</v>
      </c>
      <c r="O17" s="61">
        <f>[1]ADMCA!$L$15</f>
        <v>0</v>
      </c>
    </row>
    <row r="18" spans="1:15" s="5" customFormat="1" ht="15.5">
      <c r="A18" s="12" t="s">
        <v>19</v>
      </c>
      <c r="B18" s="78"/>
      <c r="C18" s="13">
        <f>'[1]Total Applications'!$L$16</f>
        <v>0</v>
      </c>
      <c r="D18" s="13">
        <f>SUM('[1]Total Applications'!$C$16:$L$16)</f>
        <v>41</v>
      </c>
      <c r="E18" s="14">
        <f>'[1]Waiting Times 1st Cons'!$L$16</f>
        <v>0</v>
      </c>
      <c r="F18" s="14">
        <f>'[1]Number Waiting Priority Apps'!$L$16</f>
        <v>0</v>
      </c>
      <c r="G18" s="14">
        <f>'[1]Numbers Waiting 1st Cons'!$L$16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Held'!$L$16</f>
        <v>0</v>
      </c>
      <c r="K18" s="16">
        <f>'[2]Number of 2nd Cons Apps Held'!$L$16</f>
        <v>0</v>
      </c>
      <c r="L18" s="16">
        <f>'[1]Number of Priority Apps Held'!$L$16</f>
        <v>0</v>
      </c>
      <c r="M18" s="17">
        <f>'[1]District Court Family'!$L$16+'[1]District Court Family Appeals'!$L$16</f>
        <v>0</v>
      </c>
      <c r="N18" s="17">
        <f>'[1]CC Jud Sep &amp; Div'!$L$16</f>
        <v>0</v>
      </c>
      <c r="O18" s="61">
        <f>[1]ADMCA!$L$16</f>
        <v>0</v>
      </c>
    </row>
    <row r="19" spans="1:15" s="5" customFormat="1" ht="15.75" customHeight="1">
      <c r="A19" s="12" t="s">
        <v>61</v>
      </c>
      <c r="B19" s="78"/>
      <c r="C19" s="13">
        <f>'[1]Total Applications'!$L$17</f>
        <v>0</v>
      </c>
      <c r="D19" s="13">
        <f>SUM('[1]Total Applications'!$C$17:$L$17)</f>
        <v>113</v>
      </c>
      <c r="E19" s="14">
        <f>'[1]Waiting Times 1st Cons'!$L$17</f>
        <v>0</v>
      </c>
      <c r="F19" s="14">
        <f>'[1]Number Waiting Priority Apps'!$L$17</f>
        <v>0</v>
      </c>
      <c r="G19" s="14">
        <f>'[1]Numbers Waiting 1st Cons'!$L$17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Held'!$L$17</f>
        <v>0</v>
      </c>
      <c r="K19" s="16">
        <f>'[2]Number of 2nd Cons Apps Held'!$L$17</f>
        <v>0</v>
      </c>
      <c r="L19" s="16">
        <f>'[1]Number of Priority Apps Held'!$L$17</f>
        <v>0</v>
      </c>
      <c r="M19" s="17">
        <f>'[1]District Court Family'!$L$17+'[1]District Court Family Appeals'!$L$17</f>
        <v>0</v>
      </c>
      <c r="N19" s="17">
        <f>'[1]CC Jud Sep &amp; Div'!$L$17</f>
        <v>0</v>
      </c>
      <c r="O19" s="68">
        <f>[1]ADMCA!$L$17</f>
        <v>0</v>
      </c>
    </row>
    <row r="20" spans="1:15" s="5" customFormat="1" ht="15.5">
      <c r="A20" s="12" t="s">
        <v>20</v>
      </c>
      <c r="B20" s="78"/>
      <c r="C20" s="13">
        <f>'[1]Total Applications'!$L$18</f>
        <v>0</v>
      </c>
      <c r="D20" s="13">
        <f>SUM('[1]Total Applications'!$C$18:$L$18)</f>
        <v>21</v>
      </c>
      <c r="E20" s="14">
        <f>'[1]Waiting Times 1st Cons'!$L$18</f>
        <v>0</v>
      </c>
      <c r="F20" s="14">
        <f>'[1]Number Waiting Priority Apps'!$L$18</f>
        <v>0</v>
      </c>
      <c r="G20" s="14">
        <f>'[1]Numbers Waiting 1st Cons'!$L$18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Held'!$L$18</f>
        <v>0</v>
      </c>
      <c r="K20" s="16">
        <f>'[2]Number of 2nd Cons Apps Held'!$L$18</f>
        <v>0</v>
      </c>
      <c r="L20" s="16">
        <f>'[1]Number of Priority Apps Held'!$L$18</f>
        <v>0</v>
      </c>
      <c r="M20" s="17">
        <f>'[1]District Court Family'!$L$18+'[1]District Court Family Appeals'!$L$18</f>
        <v>0</v>
      </c>
      <c r="N20" s="17">
        <f>'[1]CC Jud Sep &amp; Div'!$L$18</f>
        <v>0</v>
      </c>
      <c r="O20" s="62">
        <f>[1]ADMCA!$L$18</f>
        <v>0</v>
      </c>
    </row>
    <row r="21" spans="1:15" s="5" customFormat="1" ht="15.5">
      <c r="A21" s="12" t="s">
        <v>21</v>
      </c>
      <c r="B21" s="78"/>
      <c r="C21" s="13">
        <f>'[1]Total Applications'!$L$19</f>
        <v>0</v>
      </c>
      <c r="D21" s="13">
        <f>SUM('[1]Total Applications'!$C$19:$L$19)</f>
        <v>63</v>
      </c>
      <c r="E21" s="14">
        <f>'[1]Waiting Times 1st Cons'!$L$19</f>
        <v>0</v>
      </c>
      <c r="F21" s="14">
        <f>'[1]Number Waiting Priority Apps'!$L$19</f>
        <v>0</v>
      </c>
      <c r="G21" s="14">
        <f>'[1]Numbers Waiting 1st Cons'!$L$19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Held'!$L$19</f>
        <v>0</v>
      </c>
      <c r="K21" s="16">
        <f>'[2]Number of 2nd Cons Apps Held'!$L$20+'[2]Number of 2nd Cons Apps Held'!$L$21</f>
        <v>0</v>
      </c>
      <c r="L21" s="16">
        <f>'[1]Number of Priority Apps Held'!$L$19</f>
        <v>0</v>
      </c>
      <c r="M21" s="17">
        <f>'[1]District Court Family'!$L$19+'[1]District Court Family Appeals'!$L$19</f>
        <v>0</v>
      </c>
      <c r="N21" s="17">
        <f>'[1]CC Jud Sep &amp; Div'!$L$19</f>
        <v>0</v>
      </c>
      <c r="O21" s="68">
        <f>[1]ADMCA!$L$19</f>
        <v>0</v>
      </c>
    </row>
    <row r="22" spans="1:15" s="5" customFormat="1" ht="15.5">
      <c r="A22" s="12" t="s">
        <v>22</v>
      </c>
      <c r="B22" s="78"/>
      <c r="C22" s="13">
        <f>'[1]Total Applications'!$L$20</f>
        <v>0</v>
      </c>
      <c r="D22" s="13">
        <f>SUM('[1]Total Applications'!$C$20:$L$20)</f>
        <v>38</v>
      </c>
      <c r="E22" s="14">
        <f>'[1]Waiting Times 1st Cons'!$L$20</f>
        <v>0</v>
      </c>
      <c r="F22" s="14">
        <f>'[1]Number Waiting Priority Apps'!$L$20</f>
        <v>0</v>
      </c>
      <c r="G22" s="14">
        <f>'[1]Numbers Waiting 1st Cons'!$L$20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Held'!$L$20</f>
        <v>0</v>
      </c>
      <c r="K22" s="16">
        <f>'[2]Number of 2nd Cons Apps Held'!$L$21</f>
        <v>0</v>
      </c>
      <c r="L22" s="16">
        <f>'[1]Number of Priority Apps Held'!$L$20</f>
        <v>0</v>
      </c>
      <c r="M22" s="17">
        <f>'[1]District Court Family'!$L$20+'[1]District Court Family Appeals'!$L$20</f>
        <v>0</v>
      </c>
      <c r="N22" s="17">
        <f>'[1]CC Jud Sep &amp; Div'!$L$20</f>
        <v>0</v>
      </c>
      <c r="O22" s="68">
        <f>[1]ADMCA!$L$20</f>
        <v>0</v>
      </c>
    </row>
    <row r="23" spans="1:15" s="5" customFormat="1" ht="15.5">
      <c r="A23" s="12" t="s">
        <v>23</v>
      </c>
      <c r="B23" s="78"/>
      <c r="C23" s="13">
        <f>'[1]Total Applications'!$L$21</f>
        <v>0</v>
      </c>
      <c r="D23" s="13">
        <f>SUM('[1]Total Applications'!$C$21:$L$21)</f>
        <v>64</v>
      </c>
      <c r="E23" s="14">
        <f>'[1]Waiting Times 1st Cons'!$L$21</f>
        <v>0</v>
      </c>
      <c r="F23" s="14">
        <f>'[1]Number Waiting Priority Apps'!$L$21</f>
        <v>0</v>
      </c>
      <c r="G23" s="14">
        <f>'[1]Numbers Waiting 1st Cons'!$L$21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Held'!$L$21</f>
        <v>0</v>
      </c>
      <c r="K23" s="16">
        <f>'[2]Number of 2nd Cons Apps Held'!$L$22</f>
        <v>0</v>
      </c>
      <c r="L23" s="16">
        <f>'[1]Number of Priority Apps Held'!$L$21</f>
        <v>0</v>
      </c>
      <c r="M23" s="17">
        <f>'[1]District Court Family'!$L$21+'[1]District Court Family Appeals'!$L$21</f>
        <v>0</v>
      </c>
      <c r="N23" s="17">
        <f>'[1]CC Jud Sep &amp; Div'!$L$21</f>
        <v>0</v>
      </c>
      <c r="O23" s="68">
        <f>[1]ADMCA!$L$21</f>
        <v>0</v>
      </c>
    </row>
    <row r="24" spans="1:15" s="5" customFormat="1" ht="15.5">
      <c r="A24" s="12" t="s">
        <v>24</v>
      </c>
      <c r="B24" s="78"/>
      <c r="C24" s="13">
        <f>'[1]Total Applications'!$L$22</f>
        <v>0</v>
      </c>
      <c r="D24" s="13">
        <f>SUM('[1]Total Applications'!$C$22:$L$22)</f>
        <v>34</v>
      </c>
      <c r="E24" s="14">
        <f>'[1]Waiting Times 1st Cons'!$L$22</f>
        <v>0</v>
      </c>
      <c r="F24" s="14">
        <f>'[1]Number Waiting Priority Apps'!$L$22</f>
        <v>0</v>
      </c>
      <c r="G24" s="14">
        <f>'[1]Numbers Waiting 1st Cons'!$L$22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Held'!$L$22</f>
        <v>0</v>
      </c>
      <c r="K24" s="16">
        <f>'[2]Number of 2nd Cons Apps Held'!$L$23</f>
        <v>0</v>
      </c>
      <c r="L24" s="16">
        <f>'[1]Number of Priority Apps Held'!$L$22</f>
        <v>0</v>
      </c>
      <c r="M24" s="17">
        <f>'[1]District Court Family'!$L$22+'[1]District Court Family Appeals'!$L$22</f>
        <v>0</v>
      </c>
      <c r="N24" s="17">
        <f>'[1]CC Jud Sep &amp; Div'!$L$22</f>
        <v>0</v>
      </c>
      <c r="O24" s="68">
        <f>[1]ADMCA!$L$22</f>
        <v>0</v>
      </c>
    </row>
    <row r="25" spans="1:15" s="5" customFormat="1" ht="15.5">
      <c r="A25" s="42" t="s">
        <v>64</v>
      </c>
      <c r="B25" s="78"/>
      <c r="C25" s="13">
        <f>'[1]Total Applications'!$L$26</f>
        <v>0</v>
      </c>
      <c r="D25" s="13">
        <f>SUM('[1]Total Applications'!$C$26:$L$26)</f>
        <v>19</v>
      </c>
      <c r="E25" s="14">
        <f>'[1]Waiting Times 1st Cons'!$L$26</f>
        <v>0</v>
      </c>
      <c r="F25" s="14">
        <f>'[1]Number Waiting Priority Apps'!$L$26</f>
        <v>0</v>
      </c>
      <c r="G25" s="14">
        <f>'[1]Numbers Waiting 1st Cons'!$L$26</f>
        <v>0</v>
      </c>
      <c r="H25" s="15"/>
      <c r="I25" s="15"/>
      <c r="J25" s="16">
        <f>'[1]Number of 1st Cons Apps Held'!$L$26</f>
        <v>0</v>
      </c>
      <c r="K25" s="16"/>
      <c r="L25" s="16">
        <f>'[1]Number of Priority Apps Held'!$L$26</f>
        <v>0</v>
      </c>
      <c r="M25" s="17">
        <f>'[1]District Court Family'!$L$26+'[1]District Court Family Appeals'!$L$26</f>
        <v>0</v>
      </c>
      <c r="N25" s="17">
        <f>'[1]CC Jud Sep &amp; Div'!$L$26</f>
        <v>0</v>
      </c>
      <c r="O25" s="43">
        <f>[1]ADMCA!$L$26</f>
        <v>0</v>
      </c>
    </row>
    <row r="26" spans="1:15" s="5" customFormat="1" ht="31">
      <c r="A26" s="12" t="s">
        <v>47</v>
      </c>
      <c r="B26" s="78"/>
      <c r="C26" s="45">
        <f>'[1]Total Applications'!$L$23</f>
        <v>0</v>
      </c>
      <c r="D26" s="45">
        <f>SUM('[1]Total Applications'!$C$23:$L$23)</f>
        <v>44</v>
      </c>
      <c r="E26" s="46">
        <f>'[1]Waiting Times 1st Cons'!$L$23</f>
        <v>0</v>
      </c>
      <c r="F26" s="46">
        <f>'[1]Number Waiting Priority Apps'!$L$23</f>
        <v>0</v>
      </c>
      <c r="G26" s="46">
        <f>'[1]Numbers Waiting 1st Cons'!$L$23</f>
        <v>0</v>
      </c>
      <c r="H26" s="52"/>
      <c r="I26" s="52"/>
      <c r="J26" s="49">
        <f>'[1]Number of 1st Cons Apps Held'!$L$23</f>
        <v>0</v>
      </c>
      <c r="K26" s="49">
        <f>'[2]Number of 2nd Cons Apps Held'!$L$25</f>
        <v>0</v>
      </c>
      <c r="L26" s="49">
        <f>'[1]Number of Priority Apps Held'!$L$23</f>
        <v>0</v>
      </c>
      <c r="M26" s="51">
        <f>'[1]District Court Family'!$L$23+'[1]District Court Family Appeals'!$L$23</f>
        <v>0</v>
      </c>
      <c r="N26" s="51">
        <f>'[1]CC Jud Sep &amp; Div'!$L$23</f>
        <v>0</v>
      </c>
      <c r="O26" s="120">
        <f>[1]ADMCA!$L$23</f>
        <v>0</v>
      </c>
    </row>
    <row r="27" spans="1:15" s="5" customFormat="1" ht="15.5">
      <c r="A27" s="12" t="s">
        <v>25</v>
      </c>
      <c r="B27" s="78"/>
      <c r="C27" s="13">
        <f>'[1]Total Applications'!$L$24+'[1]Total Applications'!$L$25</f>
        <v>0</v>
      </c>
      <c r="D27" s="13">
        <f>SUM('[1]Total Applications'!$C$24:$L$25)</f>
        <v>40</v>
      </c>
      <c r="E27" s="14">
        <f>'[1]Waiting Times 1st Cons'!$L$24+'[1]Waiting Times 1st Cons'!$L$25</f>
        <v>0</v>
      </c>
      <c r="F27" s="14">
        <f>'[1]Number Waiting Priority Apps'!$L$24+'[1]Number Waiting Priority Apps'!$L$25</f>
        <v>0</v>
      </c>
      <c r="G27" s="14">
        <f>'[1]Numbers Waiting 1st Cons'!$L$24+'[1]Numbers Waiting 1st Cons'!$L$25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Held'!$L$24+'[1]Number of 1st Cons Apps Held'!$L$25</f>
        <v>0</v>
      </c>
      <c r="K27" s="16">
        <f>'[2]Number of 2nd Cons Apps Held'!$L$26+'[2]Number of 2nd Cons Apps Held'!$L$27</f>
        <v>0</v>
      </c>
      <c r="L27" s="16">
        <f>'[1]Number of Priority Apps Held'!$L$24+'[1]Number of Priority Apps Held'!$L$25</f>
        <v>0</v>
      </c>
      <c r="M27" s="17">
        <f>'[1]District Court Family'!$L$24+'[1]District Court Family'!$L$25+'[1]District Court Family Appeals'!$L$24+'[1]District Court Family Appeals'!$L$25</f>
        <v>0</v>
      </c>
      <c r="N27" s="17">
        <f>'[1]CC Jud Sep &amp; Div'!$L$24+'[1]CC Jud Sep &amp; Div'!$L$25</f>
        <v>0</v>
      </c>
      <c r="O27" s="68">
        <f>[1]ADMCA!$L$24+[1]ADMCA!$L$25</f>
        <v>0</v>
      </c>
    </row>
    <row r="28" spans="1:15" s="5" customFormat="1" ht="15.5">
      <c r="A28" s="12" t="s">
        <v>26</v>
      </c>
      <c r="B28" s="78"/>
      <c r="C28" s="13">
        <f>'[1]Total Applications'!$L$27</f>
        <v>0</v>
      </c>
      <c r="D28" s="13">
        <f>SUM('[1]Total Applications'!$C$27:$L$27)</f>
        <v>37</v>
      </c>
      <c r="E28" s="14">
        <f>'[1]Waiting Times 1st Cons'!$L$27</f>
        <v>0</v>
      </c>
      <c r="F28" s="14">
        <f>'[1]Number Waiting Priority Apps'!$L$27</f>
        <v>0</v>
      </c>
      <c r="G28" s="14">
        <f>'[1]Numbers Waiting 1st Cons'!$L$27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Held'!$L$27</f>
        <v>0</v>
      </c>
      <c r="K28" s="16">
        <f>'[2]Number of 2nd Cons Apps Held'!$L$28</f>
        <v>0</v>
      </c>
      <c r="L28" s="16">
        <f>'[1]Number of Priority Apps Held'!$L$27</f>
        <v>0</v>
      </c>
      <c r="M28" s="17">
        <f>'[1]District Court Family'!$L$27+'[1]District Court Family Appeals'!$L$27</f>
        <v>0</v>
      </c>
      <c r="N28" s="17">
        <f>'[1]CC Jud Sep &amp; Div'!$L$27</f>
        <v>0</v>
      </c>
      <c r="O28" s="68">
        <f>[1]ADMCA!$L$27</f>
        <v>0</v>
      </c>
    </row>
    <row r="29" spans="1:15" s="5" customFormat="1" ht="15.5">
      <c r="A29" s="12" t="s">
        <v>27</v>
      </c>
      <c r="B29" s="78"/>
      <c r="C29" s="13">
        <f>'[1]Total Applications'!$L$28</f>
        <v>0</v>
      </c>
      <c r="D29" s="13">
        <f>SUM('[1]Total Applications'!$C$28:$L$28)</f>
        <v>30</v>
      </c>
      <c r="E29" s="14">
        <f>'[1]Waiting Times 1st Cons'!$L$28</f>
        <v>0</v>
      </c>
      <c r="F29" s="14">
        <f>'[1]Number Waiting Priority Apps'!$L$28</f>
        <v>0</v>
      </c>
      <c r="G29" s="14">
        <f>'[1]Numbers Waiting 1st Cons'!$L$28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Held'!$L$28</f>
        <v>0</v>
      </c>
      <c r="K29" s="16">
        <f>'[2]Number of 2nd Cons Apps Held'!$L$29</f>
        <v>0</v>
      </c>
      <c r="L29" s="16">
        <f>'[1]Number of Priority Apps Held'!$L$28</f>
        <v>0</v>
      </c>
      <c r="M29" s="17">
        <f>'[1]District Court Family'!$L$28+'[1]District Court Family Appeals'!$L$28</f>
        <v>0</v>
      </c>
      <c r="N29" s="17">
        <f>'[1]CC Jud Sep &amp; Div'!$L$28</f>
        <v>0</v>
      </c>
      <c r="O29" s="62">
        <f>[1]ADMCA!$L$28</f>
        <v>0</v>
      </c>
    </row>
    <row r="30" spans="1:15" s="5" customFormat="1" ht="15.5">
      <c r="A30" s="12" t="s">
        <v>28</v>
      </c>
      <c r="B30" s="78"/>
      <c r="C30" s="13">
        <f>'[1]Total Applications'!$L$29</f>
        <v>0</v>
      </c>
      <c r="D30" s="13">
        <f>SUM('[1]Total Applications'!$C$29:$L$29)</f>
        <v>18</v>
      </c>
      <c r="E30" s="14">
        <f>'[1]Waiting Times 1st Cons'!$L$29</f>
        <v>0</v>
      </c>
      <c r="F30" s="14">
        <f>'[1]Number Waiting Priority Apps'!$L$29</f>
        <v>0</v>
      </c>
      <c r="G30" s="14">
        <f>'[1]Numbers Waiting 1st Cons'!$L$29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Held'!$L$29</f>
        <v>0</v>
      </c>
      <c r="K30" s="16">
        <f>'[2]Number of 2nd Cons Apps Held'!$L$30</f>
        <v>0</v>
      </c>
      <c r="L30" s="16">
        <f>'[1]Number of Priority Apps Held'!$L$29</f>
        <v>0</v>
      </c>
      <c r="M30" s="17">
        <f>'[1]District Court Family'!$L$29+'[1]District Court Family Appeals'!$L$29</f>
        <v>0</v>
      </c>
      <c r="N30" s="17">
        <f>'[1]CC Jud Sep &amp; Div'!$L$29</f>
        <v>0</v>
      </c>
      <c r="O30" s="68">
        <f>[1]ADMCA!$L$29</f>
        <v>0</v>
      </c>
    </row>
    <row r="31" spans="1:15" s="5" customFormat="1" ht="15.5">
      <c r="A31" s="12" t="s">
        <v>29</v>
      </c>
      <c r="B31" s="78"/>
      <c r="C31" s="13">
        <f>'[1]Total Applications'!$L$30</f>
        <v>0</v>
      </c>
      <c r="D31" s="13">
        <f>SUM('[1]Total Applications'!$C$30:$L$30)</f>
        <v>24</v>
      </c>
      <c r="E31" s="14">
        <f>'[1]Waiting Times 1st Cons'!$L$30</f>
        <v>0</v>
      </c>
      <c r="F31" s="14">
        <f>'[1]Number Waiting Priority Apps'!$L$30</f>
        <v>0</v>
      </c>
      <c r="G31" s="14">
        <f>'[1]Numbers Waiting 1st Cons'!$L$30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Held'!$L$30</f>
        <v>0</v>
      </c>
      <c r="K31" s="16">
        <f>'[2]Number of 2nd Cons Apps Held'!$L$31</f>
        <v>0</v>
      </c>
      <c r="L31" s="16">
        <f>'[1]Number of Priority Apps Held'!$L$30</f>
        <v>0</v>
      </c>
      <c r="M31" s="17">
        <f>'[1]District Court Family'!$L$30+'[1]District Court Family Appeals'!$L$30</f>
        <v>0</v>
      </c>
      <c r="N31" s="17">
        <f>'[1]CC Jud Sep &amp; Div'!$L$30</f>
        <v>0</v>
      </c>
      <c r="O31" s="69">
        <f>[1]ADMCA!$L$30</f>
        <v>0</v>
      </c>
    </row>
    <row r="32" spans="1:15" s="5" customFormat="1" ht="15.5">
      <c r="A32" s="12" t="s">
        <v>30</v>
      </c>
      <c r="B32" s="78"/>
      <c r="C32" s="13">
        <f>'[1]Total Applications'!$L$31</f>
        <v>0</v>
      </c>
      <c r="D32" s="13">
        <f>SUM('[1]Total Applications'!$C$31:$L$31)</f>
        <v>13</v>
      </c>
      <c r="E32" s="14">
        <f>'[1]Waiting Times 1st Cons'!$L$31</f>
        <v>0</v>
      </c>
      <c r="F32" s="14">
        <f>'[1]Number Waiting Priority Apps'!$L$31</f>
        <v>0</v>
      </c>
      <c r="G32" s="14">
        <f>'[1]Numbers Waiting 1st Cons'!$L$31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Held'!$L$31</f>
        <v>0</v>
      </c>
      <c r="K32" s="16">
        <f>'[2]Number of 2nd Cons Apps Held'!$L$32</f>
        <v>0</v>
      </c>
      <c r="L32" s="16">
        <f>'[1]Number of Priority Apps Held'!$L$31</f>
        <v>0</v>
      </c>
      <c r="M32" s="17">
        <f>'[1]District Court Family'!$L$31+'[1]District Court Family Appeals'!$L$31</f>
        <v>0</v>
      </c>
      <c r="N32" s="17">
        <f>'[1]CC Jud Sep &amp; Div'!$L$31</f>
        <v>0</v>
      </c>
      <c r="O32" s="69">
        <f>[1]ADMCA!$L$31</f>
        <v>0</v>
      </c>
    </row>
    <row r="33" spans="1:15" s="5" customFormat="1" ht="15.5">
      <c r="A33" s="12" t="s">
        <v>31</v>
      </c>
      <c r="B33" s="78"/>
      <c r="C33" s="13">
        <f>'[1]Total Applications'!$L$32</f>
        <v>0</v>
      </c>
      <c r="D33" s="13">
        <f>SUM('[1]Total Applications'!$C$32:$L$32)</f>
        <v>44</v>
      </c>
      <c r="E33" s="14">
        <f>'[1]Waiting Times 1st Cons'!$L$32</f>
        <v>0</v>
      </c>
      <c r="F33" s="14">
        <f>'[1]Number Waiting Priority Apps'!$L$32</f>
        <v>0</v>
      </c>
      <c r="G33" s="14">
        <f>'[1]Numbers Waiting 1st Cons'!$L$32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Held'!$L$32</f>
        <v>0</v>
      </c>
      <c r="K33" s="16">
        <f>'[2]Number of 2nd Cons Apps Held'!$L$33+'[2]Number of 2nd Cons Apps Held'!$L$34</f>
        <v>0</v>
      </c>
      <c r="L33" s="16">
        <f>'[1]Number of Priority Apps Held'!$L$32</f>
        <v>0</v>
      </c>
      <c r="M33" s="17">
        <f>'[1]District Court Family'!$L$33+'[1]District Court Family Appeals'!$L$33</f>
        <v>0</v>
      </c>
      <c r="N33" s="17">
        <f>'[1]CC Jud Sep &amp; Div'!$L$32</f>
        <v>0</v>
      </c>
      <c r="O33" s="43">
        <f>[1]ADMCA!$L$32</f>
        <v>0</v>
      </c>
    </row>
    <row r="34" spans="1:15" s="5" customFormat="1" ht="15.5">
      <c r="A34" s="12" t="s">
        <v>66</v>
      </c>
      <c r="B34" s="78"/>
      <c r="C34" s="13">
        <f>'[1]Total Applications'!$L$33</f>
        <v>0</v>
      </c>
      <c r="D34" s="13">
        <f>SUM('[1]Total Applications'!$C$33:$L$33)</f>
        <v>706</v>
      </c>
      <c r="E34" s="14">
        <f>'[1]Waiting Times 1st Cons'!$L$33</f>
        <v>0</v>
      </c>
      <c r="F34" s="14">
        <f>'[1]Number Waiting Priority Apps'!$L$33</f>
        <v>0</v>
      </c>
      <c r="G34" s="14">
        <f>'[1]Numbers Waiting 1st Cons'!$L$33</f>
        <v>0</v>
      </c>
      <c r="H34" s="15"/>
      <c r="I34" s="15"/>
      <c r="J34" s="16">
        <f>'[1]Number of 1st Cons Apps Held'!$L$33</f>
        <v>0</v>
      </c>
      <c r="K34" s="16"/>
      <c r="L34" s="16">
        <f>'[1]Number of Priority Apps Held'!$L$33</f>
        <v>0</v>
      </c>
      <c r="M34" s="17">
        <f>'[1]District Court Family'!$L$32+'[1]District Court Family Appeals'!$L$32</f>
        <v>0</v>
      </c>
      <c r="N34" s="17">
        <f>'[1]CC Jud Sep &amp; Div'!$L$33</f>
        <v>0</v>
      </c>
      <c r="O34" s="43">
        <f>[1]ADMCA!$L$33</f>
        <v>0</v>
      </c>
    </row>
    <row r="35" spans="1:15" s="5" customFormat="1" ht="15.5">
      <c r="A35" s="12" t="s">
        <v>32</v>
      </c>
      <c r="B35" s="78"/>
      <c r="C35" s="13">
        <f>'[1]Total Applications'!$L$34</f>
        <v>0</v>
      </c>
      <c r="D35" s="13">
        <f>SUM('[1]Total Applications'!$C$34:$L$34)</f>
        <v>13</v>
      </c>
      <c r="E35" s="14">
        <f>'[1]Waiting Times 1st Cons'!$L$34</f>
        <v>0</v>
      </c>
      <c r="F35" s="14">
        <f>'[1]Number Waiting Priority Apps'!$L$34</f>
        <v>0</v>
      </c>
      <c r="G35" s="14">
        <f>'[1]Numbers Waiting 1st Cons'!$L$34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Held'!$L$34</f>
        <v>0</v>
      </c>
      <c r="K35" s="16">
        <f>'[2]Number of 2nd Cons Apps Held'!$L$35</f>
        <v>0</v>
      </c>
      <c r="L35" s="16">
        <f>'[1]Number of Priority Apps Held'!$L$34</f>
        <v>0</v>
      </c>
      <c r="M35" s="17">
        <f>'[1]District Court Family'!$L$34+'[1]District Court Family Appeals'!$L$34</f>
        <v>0</v>
      </c>
      <c r="N35" s="17">
        <f>'[1]CC Jud Sep &amp; Div'!$L$34</f>
        <v>0</v>
      </c>
      <c r="O35" s="68">
        <f>[1]ADMCA!$L$34</f>
        <v>0</v>
      </c>
    </row>
    <row r="36" spans="1:15" s="5" customFormat="1" ht="15.5">
      <c r="A36" s="12" t="s">
        <v>33</v>
      </c>
      <c r="B36" s="78"/>
      <c r="C36" s="13">
        <f>'[1]Total Applications'!$L$35</f>
        <v>0</v>
      </c>
      <c r="D36" s="13">
        <f>SUM('[1]Total Applications'!$C$35:$L$35)</f>
        <v>47</v>
      </c>
      <c r="E36" s="14">
        <f>'[1]Waiting Times 1st Cons'!$L$35</f>
        <v>0</v>
      </c>
      <c r="F36" s="14">
        <f>'[1]Number Waiting Priority Apps'!$L$35</f>
        <v>0</v>
      </c>
      <c r="G36" s="14">
        <f>'[1]Numbers Waiting 1st Cons'!$L$35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Held'!$L$35</f>
        <v>0</v>
      </c>
      <c r="K36" s="16">
        <f>'[2]Number of 2nd Cons Apps Held'!$L$36</f>
        <v>0</v>
      </c>
      <c r="L36" s="16">
        <f>'[1]Number of Priority Apps Held'!$L$35</f>
        <v>0</v>
      </c>
      <c r="M36" s="17">
        <f>'[1]District Court Family'!$L$35+'[1]District Court Family Appeals'!$L$35</f>
        <v>0</v>
      </c>
      <c r="N36" s="17">
        <f>'[1]CC Jud Sep &amp; Div'!$L$35</f>
        <v>0</v>
      </c>
      <c r="O36" s="69">
        <f>[1]ADMCA!$L$35</f>
        <v>0</v>
      </c>
    </row>
    <row r="37" spans="1:15" s="5" customFormat="1" ht="15.5">
      <c r="A37" s="12" t="s">
        <v>34</v>
      </c>
      <c r="B37" s="78"/>
      <c r="C37" s="13">
        <f>'[1]Total Applications'!$L$36</f>
        <v>0</v>
      </c>
      <c r="D37" s="13">
        <f>SUM('[1]Total Applications'!$C$36:$L$36)</f>
        <v>23</v>
      </c>
      <c r="E37" s="14">
        <f>'[1]Waiting Times 1st Cons'!$L$36</f>
        <v>0</v>
      </c>
      <c r="F37" s="14">
        <f>'[1]Number Waiting Priority Apps'!$L$36</f>
        <v>0</v>
      </c>
      <c r="G37" s="14">
        <f>'[1]Numbers Waiting 1st Cons'!$L$36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Held'!$L$36</f>
        <v>0</v>
      </c>
      <c r="K37" s="16">
        <f>'[2]Number of 2nd Cons Apps Held'!$L$37</f>
        <v>0</v>
      </c>
      <c r="L37" s="16">
        <f>'[1]Number of Priority Apps Held'!$L$36</f>
        <v>0</v>
      </c>
      <c r="M37" s="17">
        <f>'[1]District Court Family'!$L$36+'[1]District Court Family Appeals'!$L$36</f>
        <v>0</v>
      </c>
      <c r="N37" s="17">
        <f>'[1]CC Jud Sep &amp; Div'!$L$36</f>
        <v>0</v>
      </c>
      <c r="O37" s="69">
        <f>[1]ADMCA!$L$36</f>
        <v>0</v>
      </c>
    </row>
    <row r="38" spans="1:15" s="5" customFormat="1" ht="15.5">
      <c r="A38" s="12" t="s">
        <v>35</v>
      </c>
      <c r="B38" s="78"/>
      <c r="C38" s="13">
        <f>'[1]Total Applications'!$L$37</f>
        <v>0</v>
      </c>
      <c r="D38" s="13">
        <f>SUM('[1]Total Applications'!$C$37:$L$37)</f>
        <v>35</v>
      </c>
      <c r="E38" s="14">
        <f>'[1]Waiting Times 1st Cons'!$L$37</f>
        <v>0</v>
      </c>
      <c r="F38" s="14">
        <f>'[1]Number Waiting Priority Apps'!$L$37</f>
        <v>0</v>
      </c>
      <c r="G38" s="14">
        <f>'[1]Numbers Waiting 1st Cons'!$L$37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Held'!$L$37</f>
        <v>0</v>
      </c>
      <c r="K38" s="16">
        <f>'[2]Number of 2nd Cons Apps Held'!$L$38</f>
        <v>0</v>
      </c>
      <c r="L38" s="16">
        <f>'[1]Number of Priority Apps Held'!$L$37</f>
        <v>0</v>
      </c>
      <c r="M38" s="17">
        <f>'[1]District Court Family'!$L$37+'[1]District Court Family Appeals'!$L$37</f>
        <v>0</v>
      </c>
      <c r="N38" s="17">
        <f>'[1]CC Jud Sep &amp; Div'!$L$37</f>
        <v>0</v>
      </c>
      <c r="O38" s="62">
        <f>[1]ADMCA!$L$37</f>
        <v>0</v>
      </c>
    </row>
    <row r="39" spans="1:15" s="5" customFormat="1" ht="15.5">
      <c r="A39" s="12" t="s">
        <v>36</v>
      </c>
      <c r="B39" s="78"/>
      <c r="C39" s="13">
        <f>'[1]Total Applications'!$L$38</f>
        <v>0</v>
      </c>
      <c r="D39" s="13">
        <f>SUM('[1]Total Applications'!$C$38:$L$38)</f>
        <v>32</v>
      </c>
      <c r="E39" s="14">
        <f>'[1]Waiting Times 1st Cons'!$L$38</f>
        <v>0</v>
      </c>
      <c r="F39" s="14">
        <f>'[1]Number Waiting Priority Apps'!$L$38</f>
        <v>0</v>
      </c>
      <c r="G39" s="14">
        <f>'[1]Numbers Waiting 1st Cons'!$L$38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Held'!$L$38</f>
        <v>0</v>
      </c>
      <c r="K39" s="16">
        <f>'[2]Number of 2nd Cons Apps Held'!$L$39</f>
        <v>0</v>
      </c>
      <c r="L39" s="16">
        <f>'[1]Number of Priority Apps Held'!$L$38</f>
        <v>0</v>
      </c>
      <c r="M39" s="17">
        <f>'[1]District Court Family'!$L$38+'[1]District Court Family Appeals'!$L$38</f>
        <v>0</v>
      </c>
      <c r="N39" s="17">
        <f>'[1]CC Jud Sep &amp; Div'!$L$38</f>
        <v>0</v>
      </c>
      <c r="O39" s="61">
        <f>[1]ADMCA!$L$38</f>
        <v>0</v>
      </c>
    </row>
    <row r="40" spans="1:15" s="5" customFormat="1" ht="16" thickBot="1">
      <c r="A40" s="18" t="s">
        <v>37</v>
      </c>
      <c r="B40" s="94"/>
      <c r="C40" s="65">
        <f>'[1]Total Applications'!$L$39</f>
        <v>0</v>
      </c>
      <c r="D40" s="65">
        <f>SUM('[1]Total Applications'!$C$39:$L$39)</f>
        <v>41</v>
      </c>
      <c r="E40" s="66">
        <f>'[1]Waiting Times 1st Cons'!$L$39</f>
        <v>0</v>
      </c>
      <c r="F40" s="66">
        <f>'[1]Number Waiting Priority Apps'!$L$39</f>
        <v>0</v>
      </c>
      <c r="G40" s="66">
        <f>'[1]Numbers Waiting 1st Cons'!$L$39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Held'!$L$39</f>
        <v>0</v>
      </c>
      <c r="K40" s="55">
        <f>'[2]Number of 2nd Cons Apps Held'!$L$40</f>
        <v>0</v>
      </c>
      <c r="L40" s="55">
        <f>'[1]Number of Priority Apps Held'!$L$39</f>
        <v>0</v>
      </c>
      <c r="M40" s="56">
        <f>'[1]District Court Family'!$L$39+'[1]District Court Family Appeals'!$L$39</f>
        <v>0</v>
      </c>
      <c r="N40" s="56">
        <f>'[1]CC Jud Sep &amp; Div'!$L$39</f>
        <v>0</v>
      </c>
      <c r="O40" s="61">
        <f>[1]ADMCA!$L$39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2254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44"/>
  <sheetViews>
    <sheetView topLeftCell="A10" zoomScale="90" zoomScaleNormal="90" workbookViewId="0">
      <pane xSplit="1" topLeftCell="B1" activePane="topRight" state="frozen"/>
      <selection activeCell="A4" sqref="A4"/>
      <selection pane="topRight" activeCell="G26" sqref="G2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0.23046875" customWidth="1"/>
    <col min="8" max="9" width="14.15234375" hidden="1" customWidth="1"/>
    <col min="10" max="10" width="11.84375" customWidth="1"/>
    <col min="11" max="11" width="9.61328125" style="19" hidden="1" customWidth="1"/>
    <col min="12" max="12" width="13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59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1">
      <c r="A5" s="6" t="s">
        <v>4</v>
      </c>
      <c r="B5" s="85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6" s="5" customFormat="1" ht="15.75" customHeight="1">
      <c r="A6" s="12" t="s">
        <v>10</v>
      </c>
      <c r="B6" s="78"/>
      <c r="C6" s="13">
        <f>'[1]Total Applications'!$M$4</f>
        <v>0</v>
      </c>
      <c r="D6" s="13">
        <f>SUM('[1]Total Applications'!$C$4:$M$4)</f>
        <v>22</v>
      </c>
      <c r="E6" s="14">
        <f>'[1]Waiting Times 1st Cons'!$M$4</f>
        <v>0</v>
      </c>
      <c r="F6" s="14">
        <f>'[1]Number Waiting Priority Apps'!$M$4</f>
        <v>0</v>
      </c>
      <c r="G6" s="14">
        <f>'[1]Numbers Waiting 1st Cons'!$M$4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Held'!$M$4</f>
        <v>0</v>
      </c>
      <c r="K6" s="16">
        <f>'[2]Number of 2nd Cons Apps Held'!$M$4+'[2]Number of 2nd Cons Apps Held'!$M$5</f>
        <v>0</v>
      </c>
      <c r="L6" s="16">
        <f>'[1]Number of Priority Apps Held'!$M$4</f>
        <v>0</v>
      </c>
      <c r="M6" s="17">
        <f>'[1]District Court Family'!$M$4+'[1]District Court Family Appeals'!$M$4</f>
        <v>0</v>
      </c>
      <c r="N6" s="17">
        <f>'[1]CC Jud Sep &amp; Div'!$M$4</f>
        <v>0</v>
      </c>
      <c r="O6" s="69">
        <f>[1]ADMCA!$M$4</f>
        <v>0</v>
      </c>
    </row>
    <row r="7" spans="1:16" s="5" customFormat="1" ht="15.75" customHeight="1">
      <c r="A7" s="12" t="s">
        <v>45</v>
      </c>
      <c r="B7" s="78"/>
      <c r="C7" s="13">
        <f>'[1]Total Applications'!$M$5</f>
        <v>0</v>
      </c>
      <c r="D7" s="13">
        <f>SUM('[1]Total Applications'!$C$5:$M$5)</f>
        <v>40</v>
      </c>
      <c r="E7" s="14">
        <f>'[1]Waiting Times 1st Cons'!$M$5</f>
        <v>0</v>
      </c>
      <c r="F7" s="14">
        <f>'[1]Number Waiting Priority Apps'!$M$5</f>
        <v>0</v>
      </c>
      <c r="G7" s="14">
        <f>'[1]Numbers Waiting 1st Cons'!$M$5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Held'!$M$5</f>
        <v>0</v>
      </c>
      <c r="K7" s="16">
        <f>'[2]Number of 2nd Cons Apps Held'!$M$5</f>
        <v>0</v>
      </c>
      <c r="L7" s="16">
        <f>'[1]Number of Priority Apps Held'!$M$5</f>
        <v>0</v>
      </c>
      <c r="M7" s="17">
        <f>'[1]District Court Family'!$M$5+'[1]District Court Family Appeals'!$M$5</f>
        <v>0</v>
      </c>
      <c r="N7" s="17">
        <f>'[1]CC Jud Sep &amp; Div'!$M$5</f>
        <v>0</v>
      </c>
      <c r="O7" s="61">
        <f>[1]ADMCA!$M$5</f>
        <v>0</v>
      </c>
    </row>
    <row r="8" spans="1:16" s="5" customFormat="1" ht="15.5">
      <c r="A8" s="12" t="s">
        <v>11</v>
      </c>
      <c r="B8" s="78"/>
      <c r="C8" s="13">
        <f>'[1]Total Applications'!$M$6</f>
        <v>0</v>
      </c>
      <c r="D8" s="13">
        <f>SUM('[1]Total Applications'!$C$6:$M$6)</f>
        <v>14</v>
      </c>
      <c r="E8" s="14">
        <f>'[1]Waiting Times 1st Cons'!$M$6</f>
        <v>0</v>
      </c>
      <c r="F8" s="14">
        <f>'[1]Number Waiting Priority Apps'!$M$6</f>
        <v>0</v>
      </c>
      <c r="G8" s="14">
        <f>'[1]Numbers Waiting 1st Cons'!$M$6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Held'!$M$6</f>
        <v>0</v>
      </c>
      <c r="K8" s="16">
        <f>'[2]Number of 2nd Cons Apps Held'!$M$6</f>
        <v>0</v>
      </c>
      <c r="L8" s="16">
        <f>'[1]Number of Priority Apps Held'!$M$6</f>
        <v>0</v>
      </c>
      <c r="M8" s="17">
        <f>'[1]District Court Family'!$M$6+'[1]District Court Family Appeals'!$M$6</f>
        <v>0</v>
      </c>
      <c r="N8" s="17">
        <f>'[1]CC Jud Sep &amp; Div'!$M$6</f>
        <v>0</v>
      </c>
      <c r="O8" s="61">
        <f>[1]ADMCA!$M$6</f>
        <v>0</v>
      </c>
    </row>
    <row r="9" spans="1:16" s="5" customFormat="1" ht="15.5">
      <c r="A9" s="12" t="s">
        <v>12</v>
      </c>
      <c r="B9" s="78"/>
      <c r="C9" s="13">
        <f>'[1]Total Applications'!$M$7</f>
        <v>0</v>
      </c>
      <c r="D9" s="13">
        <f>SUM('[1]Total Applications'!$C$7:$M$7)</f>
        <v>32</v>
      </c>
      <c r="E9" s="14">
        <f>'[1]Waiting Times 1st Cons'!$M$7</f>
        <v>0</v>
      </c>
      <c r="F9" s="14">
        <f>'[1]Number Waiting Priority Apps'!$M$7</f>
        <v>0</v>
      </c>
      <c r="G9" s="14">
        <f>'[1]Numbers Waiting 1st Cons'!$M$7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Held'!$M$7</f>
        <v>0</v>
      </c>
      <c r="K9" s="16">
        <f>'[2]Number of 2nd Cons Apps Held'!$M$7</f>
        <v>0</v>
      </c>
      <c r="L9" s="16">
        <f>'[1]Number of Priority Apps Held'!$M$7</f>
        <v>0</v>
      </c>
      <c r="M9" s="17">
        <f>'[1]District Court Family'!$M$7+'[1]District Court Family Appeals'!$M$7</f>
        <v>0</v>
      </c>
      <c r="N9" s="17">
        <f>'[1]CC Jud Sep &amp; Div'!$M$7</f>
        <v>0</v>
      </c>
      <c r="O9" s="61">
        <f>[1]ADMCA!$M$7</f>
        <v>0</v>
      </c>
    </row>
    <row r="10" spans="1:16" s="5" customFormat="1" ht="15.5">
      <c r="A10" s="12" t="s">
        <v>13</v>
      </c>
      <c r="B10" s="78"/>
      <c r="C10" s="13">
        <f>'[1]Total Applications'!$M$8</f>
        <v>0</v>
      </c>
      <c r="D10" s="13">
        <f>SUM('[1]Total Applications'!$C$8:$M$8)</f>
        <v>21</v>
      </c>
      <c r="E10" s="14">
        <f>'[1]Waiting Times 1st Cons'!$M$8</f>
        <v>0</v>
      </c>
      <c r="F10" s="14">
        <f>'[1]Number Waiting Priority Apps'!$M$8</f>
        <v>0</v>
      </c>
      <c r="G10" s="14">
        <f>'[1]Numbers Waiting 1st Cons'!$M$8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Held'!$M$8</f>
        <v>0</v>
      </c>
      <c r="K10" s="16">
        <f>'[2]Number of 2nd Cons Apps Held'!$M$8</f>
        <v>0</v>
      </c>
      <c r="L10" s="16">
        <f>'[1]Number of Priority Apps Held'!$M$8</f>
        <v>0</v>
      </c>
      <c r="M10" s="17">
        <f>'[1]District Court Family'!$M$8+'[1]District Court Family Appeals'!$M$8</f>
        <v>0</v>
      </c>
      <c r="N10" s="17">
        <f>'[1]CC Jud Sep &amp; Div'!$M$8</f>
        <v>0</v>
      </c>
      <c r="O10" s="61">
        <f>[1]ADMCA!$M$8</f>
        <v>0</v>
      </c>
    </row>
    <row r="11" spans="1:16" s="5" customFormat="1" ht="15.5">
      <c r="A11" s="12" t="s">
        <v>62</v>
      </c>
      <c r="B11" s="78"/>
      <c r="C11" s="13">
        <f>'[1]Total Applications'!$M$9</f>
        <v>0</v>
      </c>
      <c r="D11" s="13">
        <f>SUM('[1]Total Applications'!$C$9:$M$9)</f>
        <v>11</v>
      </c>
      <c r="E11" s="14">
        <f>'[1]Waiting Times 1st Cons'!$M$9</f>
        <v>0</v>
      </c>
      <c r="F11" s="14">
        <f>'[1]Number Waiting Priority Apps'!$M$9</f>
        <v>0</v>
      </c>
      <c r="G11" s="14">
        <f>'[1]Numbers Waiting 1st Cons'!$M$9</f>
        <v>0</v>
      </c>
      <c r="H11" s="15"/>
      <c r="I11" s="15"/>
      <c r="J11" s="16">
        <f>'[1]Number of 1st Cons Apps Held'!$M$9</f>
        <v>0</v>
      </c>
      <c r="K11" s="16"/>
      <c r="L11" s="16">
        <f>'[1]Number of Priority Apps Held'!$M$9</f>
        <v>0</v>
      </c>
      <c r="M11" s="17">
        <f>'[1]District Court Family'!$M$9+'[1]District Court Family Appeals'!$M$9</f>
        <v>0</v>
      </c>
      <c r="N11" s="17">
        <f>'[1]CC Jud Sep &amp; Div'!$M$9</f>
        <v>0</v>
      </c>
      <c r="O11" s="61">
        <f>[1]ADMCA!$M$9</f>
        <v>0</v>
      </c>
    </row>
    <row r="12" spans="1:16" s="5" customFormat="1" ht="15.5">
      <c r="A12" s="12" t="s">
        <v>14</v>
      </c>
      <c r="B12" s="78"/>
      <c r="C12" s="13">
        <f>'[1]Total Applications'!$M$10</f>
        <v>0</v>
      </c>
      <c r="D12" s="13">
        <f>SUM('[1]Total Applications'!$C$10:$M$10)</f>
        <v>12</v>
      </c>
      <c r="E12" s="14">
        <f>'[1]Waiting Times 1st Cons'!$M$10</f>
        <v>0</v>
      </c>
      <c r="F12" s="14">
        <f>'[1]Number Waiting Priority Apps'!$M$10</f>
        <v>0</v>
      </c>
      <c r="G12" s="14">
        <f>'[1]Numbers Waiting 1st Cons'!$M$10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Held'!$M$10</f>
        <v>0</v>
      </c>
      <c r="K12" s="16">
        <f>'[2]Number of 2nd Cons Apps Held'!$M$10</f>
        <v>0</v>
      </c>
      <c r="L12" s="16">
        <f>'[1]Number of Priority Apps Held'!$M$10</f>
        <v>0</v>
      </c>
      <c r="M12" s="17">
        <f>'[1]District Court Family'!$M$10+'[1]District Court Family Appeals'!$M$10</f>
        <v>0</v>
      </c>
      <c r="N12" s="17">
        <f>'[1]CC Jud Sep &amp; Div'!$M$10</f>
        <v>0</v>
      </c>
      <c r="O12" s="61">
        <f>[1]ADMCA!$M$10</f>
        <v>0</v>
      </c>
    </row>
    <row r="13" spans="1:16" s="5" customFormat="1" ht="15.5">
      <c r="A13" s="12" t="s">
        <v>15</v>
      </c>
      <c r="B13" s="78"/>
      <c r="C13" s="13">
        <f>'[1]Total Applications'!$M$11</f>
        <v>0</v>
      </c>
      <c r="D13" s="13">
        <f>SUM('[1]Total Applications'!$C$11:$M$11)</f>
        <v>130</v>
      </c>
      <c r="E13" s="14">
        <f>'[1]Waiting Times 1st Cons'!$M$11</f>
        <v>0</v>
      </c>
      <c r="F13" s="14">
        <f>'[1]Number Waiting Priority Apps'!$M$11</f>
        <v>0</v>
      </c>
      <c r="G13" s="14">
        <f>'[1]Numbers Waiting 1st Cons'!$M$11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Held'!$M$11</f>
        <v>0</v>
      </c>
      <c r="K13" s="16">
        <f>'[2]Number of 2nd Cons Apps Held'!$M$11</f>
        <v>0</v>
      </c>
      <c r="L13" s="16">
        <f>'[1]Number of Priority Apps Held'!$M$11</f>
        <v>0</v>
      </c>
      <c r="M13" s="17">
        <f>'[1]District Court Family'!$M$11+'[1]District Court Family Appeals'!$M$11</f>
        <v>0</v>
      </c>
      <c r="N13" s="17">
        <f>'[1]CC Jud Sep &amp; Div'!$M$11</f>
        <v>0</v>
      </c>
      <c r="O13" s="61">
        <f>[1]ADMCA!$M$11</f>
        <v>0</v>
      </c>
    </row>
    <row r="14" spans="1:16" s="5" customFormat="1" ht="15.5">
      <c r="A14" s="12" t="s">
        <v>16</v>
      </c>
      <c r="B14" s="78"/>
      <c r="C14" s="13">
        <f>'[1]Total Applications'!$M$12</f>
        <v>0</v>
      </c>
      <c r="D14" s="13">
        <f>SUM('[1]Total Applications'!$C$12:$M$12)</f>
        <v>65</v>
      </c>
      <c r="E14" s="14">
        <f>'[1]Waiting Times 1st Cons'!$M$12</f>
        <v>0</v>
      </c>
      <c r="F14" s="14">
        <f>'[1]Number Waiting Priority Apps'!$M$12</f>
        <v>0</v>
      </c>
      <c r="G14" s="14">
        <f>'[1]Numbers Waiting 1st Cons'!$M$12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Held'!$M$12</f>
        <v>0</v>
      </c>
      <c r="K14" s="16">
        <f>'[2]Number of 2nd Cons Apps Held'!$M$12</f>
        <v>0</v>
      </c>
      <c r="L14" s="16">
        <f>'[1]Number of Priority Apps Held'!$M$12</f>
        <v>0</v>
      </c>
      <c r="M14" s="17">
        <f>'[1]District Court Family'!$M$12+'[1]District Court Family Appeals'!$M$12</f>
        <v>0</v>
      </c>
      <c r="N14" s="17">
        <f>'[1]CC Jud Sep &amp; Div'!$M$12</f>
        <v>0</v>
      </c>
      <c r="O14" s="61">
        <f>[1]ADMCA!$M$12</f>
        <v>0</v>
      </c>
    </row>
    <row r="15" spans="1:16" s="5" customFormat="1" ht="15.5">
      <c r="A15" s="12" t="s">
        <v>63</v>
      </c>
      <c r="B15" s="78"/>
      <c r="C15" s="13">
        <f>'[1]Total Applications'!$M$13</f>
        <v>0</v>
      </c>
      <c r="D15" s="13">
        <f>SUM('[1]Total Applications'!$C$13:$M$13)</f>
        <v>298</v>
      </c>
      <c r="E15" s="14">
        <f>'[1]Waiting Times 1st Cons'!$M$13</f>
        <v>0</v>
      </c>
      <c r="F15" s="14">
        <f>'[1]Number Waiting Priority Apps'!$M$13</f>
        <v>0</v>
      </c>
      <c r="G15" s="14">
        <f>'[1]Numbers Waiting 1st Cons'!$M$13</f>
        <v>0</v>
      </c>
      <c r="H15" s="15"/>
      <c r="I15" s="15"/>
      <c r="J15" s="16">
        <f>'[1]Number of 1st Cons Apps Held'!$M$13</f>
        <v>0</v>
      </c>
      <c r="K15" s="16"/>
      <c r="L15" s="16">
        <f>'[1]Number of Priority Apps Held'!$M$13</f>
        <v>0</v>
      </c>
      <c r="M15" s="17">
        <f>'[1]District Court Family'!$M$13+'[1]District Court Family Appeals'!$M$13</f>
        <v>0</v>
      </c>
      <c r="N15" s="17">
        <f>'[1]CC Jud Sep &amp; Div'!$M$13</f>
        <v>0</v>
      </c>
      <c r="O15" s="61">
        <f>[1]ADMCA!$M$13</f>
        <v>0</v>
      </c>
    </row>
    <row r="16" spans="1:16" s="5" customFormat="1" ht="15.5">
      <c r="A16" s="12" t="s">
        <v>17</v>
      </c>
      <c r="B16" s="78"/>
      <c r="C16" s="13">
        <f>'[1]Total Applications'!$M$14</f>
        <v>0</v>
      </c>
      <c r="D16" s="13">
        <f>SUM('[1]Total Applications'!$C$14:$M$14)</f>
        <v>29</v>
      </c>
      <c r="E16" s="14">
        <f>'[1]Waiting Times 1st Cons'!$M$14</f>
        <v>0</v>
      </c>
      <c r="F16" s="14">
        <f>'[1]Number Waiting Priority Apps'!$M$14</f>
        <v>0</v>
      </c>
      <c r="G16" s="14">
        <f>'[1]Numbers Waiting 1st Cons'!$M$14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Held'!$M$14</f>
        <v>0</v>
      </c>
      <c r="K16" s="16">
        <f>'[2]Number of 2nd Cons Apps Held'!$M$14</f>
        <v>0</v>
      </c>
      <c r="L16" s="16">
        <f>'[1]Number of Priority Apps Held'!$M$14</f>
        <v>0</v>
      </c>
      <c r="M16" s="17">
        <f>'[1]District Court Family'!$M$14+'[1]District Court Family Appeals'!$M$14</f>
        <v>0</v>
      </c>
      <c r="N16" s="17">
        <f>'[1]CC Jud Sep &amp; Div'!$M$14</f>
        <v>0</v>
      </c>
      <c r="O16" s="61">
        <f>[1]ADMCA!$M$14</f>
        <v>0</v>
      </c>
    </row>
    <row r="17" spans="1:15" s="5" customFormat="1" ht="15.5">
      <c r="A17" s="12" t="s">
        <v>18</v>
      </c>
      <c r="B17" s="78"/>
      <c r="C17" s="13">
        <f>'[1]Total Applications'!$M$15</f>
        <v>0</v>
      </c>
      <c r="D17" s="13">
        <f>SUM('[1]Total Applications'!$C$15:$M$15)</f>
        <v>40</v>
      </c>
      <c r="E17" s="14">
        <f>'[1]Waiting Times 1st Cons'!$M$15</f>
        <v>0</v>
      </c>
      <c r="F17" s="14">
        <f>'[1]Number Waiting Priority Apps'!$M$15</f>
        <v>0</v>
      </c>
      <c r="G17" s="14">
        <f>'[1]Numbers Waiting 1st Cons'!$M$15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Held'!$M$15</f>
        <v>0</v>
      </c>
      <c r="K17" s="16">
        <f>'[2]Number of 2nd Cons Apps Held'!$M$15</f>
        <v>0</v>
      </c>
      <c r="L17" s="16">
        <f>'[1]Number of Priority Apps Held'!$M$15</f>
        <v>0</v>
      </c>
      <c r="M17" s="17">
        <f>'[1]District Court Family'!$M$15+'[1]District Court Family Appeals'!$M$15</f>
        <v>0</v>
      </c>
      <c r="N17" s="17">
        <f>'[1]CC Jud Sep &amp; Div'!$M$15</f>
        <v>0</v>
      </c>
      <c r="O17" s="61">
        <f>[1]ADMCA!$M$15</f>
        <v>0</v>
      </c>
    </row>
    <row r="18" spans="1:15" s="5" customFormat="1" ht="15.5">
      <c r="A18" s="12" t="s">
        <v>19</v>
      </c>
      <c r="B18" s="78"/>
      <c r="C18" s="13">
        <f>'[1]Total Applications'!$M$16</f>
        <v>0</v>
      </c>
      <c r="D18" s="13">
        <f>SUM('[1]Total Applications'!$C$16:$M$16)</f>
        <v>41</v>
      </c>
      <c r="E18" s="14">
        <f>'[1]Waiting Times 1st Cons'!$M$16</f>
        <v>0</v>
      </c>
      <c r="F18" s="14">
        <f>'[1]Number Waiting Priority Apps'!$M$16</f>
        <v>0</v>
      </c>
      <c r="G18" s="14">
        <f>'[1]Numbers Waiting 1st Cons'!$M$16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Held'!$M$16</f>
        <v>0</v>
      </c>
      <c r="K18" s="16">
        <f>'[2]Number of 2nd Cons Apps Held'!$M$16</f>
        <v>0</v>
      </c>
      <c r="L18" s="16">
        <f>'[1]Number of Priority Apps Held'!$M$16</f>
        <v>0</v>
      </c>
      <c r="M18" s="17">
        <f>'[1]District Court Family'!$M$16+'[1]District Court Family Appeals'!$M$16</f>
        <v>0</v>
      </c>
      <c r="N18" s="17">
        <f>'[1]CC Jud Sep &amp; Div'!$M$16</f>
        <v>0</v>
      </c>
      <c r="O18" s="61">
        <f>[1]ADMCA!$M$16</f>
        <v>0</v>
      </c>
    </row>
    <row r="19" spans="1:15" s="5" customFormat="1" ht="15.75" customHeight="1">
      <c r="A19" s="12" t="s">
        <v>61</v>
      </c>
      <c r="B19" s="78"/>
      <c r="C19" s="13">
        <f>'[1]Total Applications'!$M$17</f>
        <v>0</v>
      </c>
      <c r="D19" s="13">
        <f>SUM('[1]Total Applications'!$C$17:$M$17)</f>
        <v>113</v>
      </c>
      <c r="E19" s="14">
        <f>'[1]Waiting Times 1st Cons'!$M$17</f>
        <v>0</v>
      </c>
      <c r="F19" s="14">
        <f>'[1]Number Waiting Priority Apps'!$M$17</f>
        <v>0</v>
      </c>
      <c r="G19" s="14">
        <f>'[1]Numbers Waiting 1st Cons'!$M$17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Held'!$M$17</f>
        <v>0</v>
      </c>
      <c r="K19" s="16">
        <f>'[2]Number of 2nd Cons Apps Held'!$M$17</f>
        <v>0</v>
      </c>
      <c r="L19" s="16">
        <f>'[1]Number of Priority Apps Held'!$M$17</f>
        <v>0</v>
      </c>
      <c r="M19" s="17">
        <f>'[1]District Court Family'!$M$17+'[1]District Court Family Appeals'!$M$17</f>
        <v>0</v>
      </c>
      <c r="N19" s="17">
        <f>'[1]CC Jud Sep &amp; Div'!$M$17</f>
        <v>0</v>
      </c>
      <c r="O19" s="68">
        <f>[1]ADMCA!$M$17</f>
        <v>0</v>
      </c>
    </row>
    <row r="20" spans="1:15" s="5" customFormat="1" ht="15.5">
      <c r="A20" s="12" t="s">
        <v>20</v>
      </c>
      <c r="B20" s="78"/>
      <c r="C20" s="13">
        <f>'[1]Total Applications'!$M$18</f>
        <v>0</v>
      </c>
      <c r="D20" s="13">
        <f>SUM('[1]Total Applications'!$C$18:$M$18)</f>
        <v>21</v>
      </c>
      <c r="E20" s="14">
        <f>'[1]Waiting Times 1st Cons'!$M$18</f>
        <v>0</v>
      </c>
      <c r="F20" s="14">
        <f>'[1]Number Waiting Priority Apps'!$M$18</f>
        <v>0</v>
      </c>
      <c r="G20" s="14">
        <f>'[1]Numbers Waiting 1st Cons'!$M$18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Held'!$M$18</f>
        <v>0</v>
      </c>
      <c r="K20" s="16">
        <f>'[2]Number of 2nd Cons Apps Held'!$M$18</f>
        <v>0</v>
      </c>
      <c r="L20" s="16">
        <f>'[1]Number of Priority Apps Held'!$M$18</f>
        <v>0</v>
      </c>
      <c r="M20" s="17">
        <f>'[1]District Court Family'!$M$18+'[1]District Court Family Appeals'!$M$18</f>
        <v>0</v>
      </c>
      <c r="N20" s="17">
        <f>'[1]CC Jud Sep &amp; Div'!$M$18</f>
        <v>0</v>
      </c>
      <c r="O20" s="62">
        <f>[1]ADMCA!$M$18</f>
        <v>0</v>
      </c>
    </row>
    <row r="21" spans="1:15" s="5" customFormat="1" ht="15.5">
      <c r="A21" s="12" t="s">
        <v>21</v>
      </c>
      <c r="B21" s="78"/>
      <c r="C21" s="13">
        <f>'[1]Total Applications'!$M$19</f>
        <v>0</v>
      </c>
      <c r="D21" s="13">
        <f>SUM('[1]Total Applications'!$C$19:$M$19)</f>
        <v>63</v>
      </c>
      <c r="E21" s="14">
        <f>'[1]Waiting Times 1st Cons'!$M$19</f>
        <v>0</v>
      </c>
      <c r="F21" s="14">
        <f>'[1]Number Waiting Priority Apps'!$M$19</f>
        <v>0</v>
      </c>
      <c r="G21" s="14">
        <f>'[1]Numbers Waiting 1st Cons'!$M$19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Held'!$M$19</f>
        <v>0</v>
      </c>
      <c r="K21" s="16">
        <f>'[2]Number of 2nd Cons Apps Held'!$M$20+'[2]Number of 2nd Cons Apps Held'!$M$21</f>
        <v>0</v>
      </c>
      <c r="L21" s="16">
        <f>'[1]Number of Priority Apps Held'!$M$19</f>
        <v>0</v>
      </c>
      <c r="M21" s="17">
        <f>'[1]District Court Family'!$M$19+'[1]District Court Family Appeals'!$M$19</f>
        <v>0</v>
      </c>
      <c r="N21" s="17">
        <f>'[1]CC Jud Sep &amp; Div'!$M$19</f>
        <v>0</v>
      </c>
      <c r="O21" s="68">
        <f>[1]ADMCA!$M$19</f>
        <v>0</v>
      </c>
    </row>
    <row r="22" spans="1:15" s="5" customFormat="1" ht="15.5">
      <c r="A22" s="12" t="s">
        <v>22</v>
      </c>
      <c r="B22" s="78"/>
      <c r="C22" s="13">
        <f>'[1]Total Applications'!$M$20</f>
        <v>0</v>
      </c>
      <c r="D22" s="13">
        <f>SUM('[1]Total Applications'!$C$20:$M$20)</f>
        <v>38</v>
      </c>
      <c r="E22" s="14">
        <f>'[1]Waiting Times 1st Cons'!$M$20</f>
        <v>0</v>
      </c>
      <c r="F22" s="14">
        <f>'[1]Number Waiting Priority Apps'!$M$20</f>
        <v>0</v>
      </c>
      <c r="G22" s="14">
        <f>'[1]Numbers Waiting 1st Cons'!$M$20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Held'!$M$20</f>
        <v>0</v>
      </c>
      <c r="K22" s="16">
        <f>'[2]Number of 2nd Cons Apps Held'!$M$21</f>
        <v>0</v>
      </c>
      <c r="L22" s="16">
        <f>'[1]Number of Priority Apps Held'!$M$20</f>
        <v>0</v>
      </c>
      <c r="M22" s="17">
        <f>'[1]District Court Family'!$M$20+'[1]District Court Family Appeals'!$M$20</f>
        <v>0</v>
      </c>
      <c r="N22" s="17">
        <f>'[1]CC Jud Sep &amp; Div'!$M$20</f>
        <v>0</v>
      </c>
      <c r="O22" s="68">
        <f>[1]ADMCA!$M$20</f>
        <v>0</v>
      </c>
    </row>
    <row r="23" spans="1:15" s="5" customFormat="1" ht="15.5">
      <c r="A23" s="12" t="s">
        <v>23</v>
      </c>
      <c r="B23" s="78"/>
      <c r="C23" s="13">
        <f>'[1]Total Applications'!$M$21</f>
        <v>0</v>
      </c>
      <c r="D23" s="13">
        <f>SUM('[1]Total Applications'!$C$21:$M$21)</f>
        <v>64</v>
      </c>
      <c r="E23" s="14">
        <f>'[1]Waiting Times 1st Cons'!$M$21</f>
        <v>0</v>
      </c>
      <c r="F23" s="14">
        <f>'[1]Number Waiting Priority Apps'!$M$21</f>
        <v>0</v>
      </c>
      <c r="G23" s="14">
        <f>'[1]Numbers Waiting 1st Cons'!$M$21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Held'!$M$21</f>
        <v>0</v>
      </c>
      <c r="K23" s="16">
        <f>'[2]Number of 2nd Cons Apps Held'!$M$22</f>
        <v>0</v>
      </c>
      <c r="L23" s="16">
        <f>'[1]Number of Priority Apps Held'!$M$21</f>
        <v>0</v>
      </c>
      <c r="M23" s="17">
        <f>'[1]District Court Family'!$M$21+'[1]District Court Family Appeals'!$M$21</f>
        <v>0</v>
      </c>
      <c r="N23" s="17">
        <f>'[1]CC Jud Sep &amp; Div'!$M$21</f>
        <v>0</v>
      </c>
      <c r="O23" s="68">
        <f>[1]ADMCA!$M$21</f>
        <v>0</v>
      </c>
    </row>
    <row r="24" spans="1:15" s="5" customFormat="1" ht="15.5">
      <c r="A24" s="12" t="s">
        <v>24</v>
      </c>
      <c r="B24" s="78"/>
      <c r="C24" s="13">
        <f>'[1]Total Applications'!$M$22</f>
        <v>0</v>
      </c>
      <c r="D24" s="13">
        <f>SUM('[1]Total Applications'!$C$22:$M$22)</f>
        <v>34</v>
      </c>
      <c r="E24" s="14">
        <f>'[1]Waiting Times 1st Cons'!$M$22</f>
        <v>0</v>
      </c>
      <c r="F24" s="14">
        <f>'[1]Number Waiting Priority Apps'!$M$22</f>
        <v>0</v>
      </c>
      <c r="G24" s="14">
        <f>'[1]Numbers Waiting 1st Cons'!$M$22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Held'!$M$22</f>
        <v>0</v>
      </c>
      <c r="K24" s="16">
        <f>'[2]Number of 2nd Cons Apps Held'!$M$23</f>
        <v>0</v>
      </c>
      <c r="L24" s="16">
        <f>'[1]Number of Priority Apps Held'!$M$22</f>
        <v>0</v>
      </c>
      <c r="M24" s="17">
        <f>'[1]District Court Family'!$M$22+'[1]District Court Family Appeals'!$M$22</f>
        <v>0</v>
      </c>
      <c r="N24" s="17">
        <f>'[1]CC Jud Sep &amp; Div'!$M$22</f>
        <v>0</v>
      </c>
      <c r="O24" s="68">
        <f>[1]ADMCA!$M$22</f>
        <v>0</v>
      </c>
    </row>
    <row r="25" spans="1:15" s="5" customFormat="1" ht="15.5">
      <c r="A25" s="42" t="s">
        <v>64</v>
      </c>
      <c r="B25" s="78"/>
      <c r="C25" s="13">
        <f>'[1]Total Applications'!$M$26</f>
        <v>0</v>
      </c>
      <c r="D25" s="13">
        <f>SUM('[1]Total Applications'!$C$26:$M$26)</f>
        <v>19</v>
      </c>
      <c r="E25" s="14">
        <f>'[1]Waiting Times 1st Cons'!$M$26</f>
        <v>0</v>
      </c>
      <c r="F25" s="14">
        <f>'[1]Number Waiting Priority Apps'!$M$26</f>
        <v>0</v>
      </c>
      <c r="G25" s="14">
        <f>'[1]Numbers Waiting 1st Cons'!$M$26</f>
        <v>0</v>
      </c>
      <c r="H25" s="15"/>
      <c r="I25" s="15"/>
      <c r="J25" s="16">
        <f>'[1]Number of 1st Cons Apps Held'!$M$26</f>
        <v>0</v>
      </c>
      <c r="K25" s="16"/>
      <c r="L25" s="16">
        <f>'[1]Number of Priority Apps Held'!$M$26</f>
        <v>0</v>
      </c>
      <c r="M25" s="17">
        <f>'[1]District Court Family'!$M$26+'[1]District Court Family Appeals'!$M$26</f>
        <v>0</v>
      </c>
      <c r="N25" s="17">
        <f>'[1]CC Jud Sep &amp; Div'!$M$26</f>
        <v>0</v>
      </c>
      <c r="O25" s="68">
        <f>[1]ADMCA!$M$26</f>
        <v>0</v>
      </c>
    </row>
    <row r="26" spans="1:15" s="5" customFormat="1" ht="31">
      <c r="A26" s="12" t="s">
        <v>47</v>
      </c>
      <c r="B26" s="78"/>
      <c r="C26" s="45">
        <f>'[1]Total Applications'!$M$23</f>
        <v>0</v>
      </c>
      <c r="D26" s="45">
        <f>SUM('[1]Total Applications'!$C$23:$M$23)</f>
        <v>44</v>
      </c>
      <c r="E26" s="46">
        <f>'[1]Waiting Times 1st Cons'!$M$23</f>
        <v>0</v>
      </c>
      <c r="F26" s="46">
        <f>'[1]Number Waiting Priority Apps'!$M$23</f>
        <v>0</v>
      </c>
      <c r="G26" s="46">
        <f>'[1]Numbers Waiting 1st Cons'!$M$23</f>
        <v>0</v>
      </c>
      <c r="H26" s="52"/>
      <c r="I26" s="52"/>
      <c r="J26" s="49">
        <f>'[1]Number of 1st Cons Apps Held'!$M$23</f>
        <v>0</v>
      </c>
      <c r="K26" s="49">
        <f>'[2]Number of 2nd Cons Apps Held'!$M$25</f>
        <v>0</v>
      </c>
      <c r="L26" s="49">
        <f>'[1]Number of Priority Apps Held'!$M$23</f>
        <v>0</v>
      </c>
      <c r="M26" s="51">
        <f>'[1]District Court Family'!$M$23+'[1]District Court Family Appeals'!$M$23</f>
        <v>0</v>
      </c>
      <c r="N26" s="51">
        <f>'[1]CC Jud Sep &amp; Div'!$M$23</f>
        <v>0</v>
      </c>
      <c r="O26" s="63">
        <f>[1]ADMCA!$M$23</f>
        <v>0</v>
      </c>
    </row>
    <row r="27" spans="1:15" s="5" customFormat="1" ht="15.5">
      <c r="A27" s="12" t="s">
        <v>25</v>
      </c>
      <c r="B27" s="78"/>
      <c r="C27" s="13">
        <f>'[1]Total Applications'!$M$24+'[1]Total Applications'!$M$25</f>
        <v>0</v>
      </c>
      <c r="D27" s="13">
        <f>SUM('[1]Total Applications'!$C$24:$M$25)</f>
        <v>40</v>
      </c>
      <c r="E27" s="14">
        <f>'[1]Waiting Times 1st Cons'!$M$24+'[1]Waiting Times 1st Cons'!$M$25</f>
        <v>0</v>
      </c>
      <c r="F27" s="14">
        <f>'[1]Number Waiting Priority Apps'!$M$24+'[1]Number Waiting Priority Apps'!$M$25</f>
        <v>0</v>
      </c>
      <c r="G27" s="14">
        <f>'[1]Numbers Waiting 1st Cons'!$M$24+'[1]Numbers Waiting 1st Cons'!$M$25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Held'!$M$24+'[1]Number of 1st Cons Apps Held'!$M$25</f>
        <v>0</v>
      </c>
      <c r="K27" s="16">
        <f>'[2]Number of 2nd Cons Apps Held'!$M$25+'[2]Number of 2nd Cons Apps Held'!$M$26</f>
        <v>0</v>
      </c>
      <c r="L27" s="16">
        <f>'[1]Number of Priority Apps Held'!$M$24+'[1]Number of Priority Apps Held'!$M$25</f>
        <v>0</v>
      </c>
      <c r="M27" s="17">
        <f>'[1]District Court Family'!$M$24+'[1]District Court Family'!$M$25+'[1]District Court Family Appeals'!$M$24+'[1]District Court Family Appeals'!$M$25</f>
        <v>0</v>
      </c>
      <c r="N27" s="17">
        <f>'[1]CC Jud Sep &amp; Div'!$M$24+'[1]CC Jud Sep &amp; Div'!$M$25</f>
        <v>0</v>
      </c>
      <c r="O27" s="68">
        <f>[1]ADMCA!$M$24+[1]ADMCA!$M$25</f>
        <v>0</v>
      </c>
    </row>
    <row r="28" spans="1:15" s="5" customFormat="1" ht="15.5">
      <c r="A28" s="12" t="s">
        <v>26</v>
      </c>
      <c r="B28" s="78"/>
      <c r="C28" s="13">
        <f>'[1]Total Applications'!$M$27</f>
        <v>0</v>
      </c>
      <c r="D28" s="13">
        <f>SUM('[1]Total Applications'!$C$27:$M$27)</f>
        <v>37</v>
      </c>
      <c r="E28" s="14">
        <f>'[1]Waiting Times 1st Cons'!$M$27</f>
        <v>0</v>
      </c>
      <c r="F28" s="14">
        <f>'[1]Number Waiting Priority Apps'!$M$27</f>
        <v>0</v>
      </c>
      <c r="G28" s="14">
        <f>'[1]Numbers Waiting 1st Cons'!$M$27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Held'!$M$27</f>
        <v>0</v>
      </c>
      <c r="K28" s="16">
        <f>'[2]Number of 2nd Cons Apps Held'!$M$28</f>
        <v>0</v>
      </c>
      <c r="L28" s="16">
        <f>'[1]Number of Priority Apps Held'!$M$27</f>
        <v>0</v>
      </c>
      <c r="M28" s="17">
        <f>'[1]District Court Family'!$M$27+'[1]District Court Family Appeals'!$M$27</f>
        <v>0</v>
      </c>
      <c r="N28" s="17">
        <f>'[1]CC Jud Sep &amp; Div'!$M$27</f>
        <v>0</v>
      </c>
      <c r="O28" s="68">
        <f>[1]ADMCA!$M$27</f>
        <v>0</v>
      </c>
    </row>
    <row r="29" spans="1:15" s="5" customFormat="1" ht="15.5">
      <c r="A29" s="12" t="s">
        <v>27</v>
      </c>
      <c r="B29" s="78"/>
      <c r="C29" s="13">
        <f>'[1]Total Applications'!$M$28</f>
        <v>0</v>
      </c>
      <c r="D29" s="13">
        <f>SUM('[1]Total Applications'!$C$28:$M$28)</f>
        <v>30</v>
      </c>
      <c r="E29" s="14">
        <f>'[1]Waiting Times 1st Cons'!$M$28</f>
        <v>0</v>
      </c>
      <c r="F29" s="14">
        <f>'[1]Number Waiting Priority Apps'!$M$28</f>
        <v>0</v>
      </c>
      <c r="G29" s="14">
        <f>'[1]Numbers Waiting 1st Cons'!$M$28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Held'!$M$28</f>
        <v>0</v>
      </c>
      <c r="K29" s="16">
        <f>'[2]Number of 2nd Cons Apps Held'!$M$29</f>
        <v>0</v>
      </c>
      <c r="L29" s="16">
        <f>'[1]Number of Priority Apps Held'!$M$28</f>
        <v>0</v>
      </c>
      <c r="M29" s="17">
        <f>'[1]District Court Family'!$M$28+'[1]District Court Family Appeals'!$M$28</f>
        <v>0</v>
      </c>
      <c r="N29" s="17">
        <f>'[1]CC Jud Sep &amp; Div'!$M$28</f>
        <v>0</v>
      </c>
      <c r="O29" s="62">
        <f>[1]ADMCA!$M$28</f>
        <v>0</v>
      </c>
    </row>
    <row r="30" spans="1:15" s="5" customFormat="1" ht="15.5">
      <c r="A30" s="12" t="s">
        <v>28</v>
      </c>
      <c r="B30" s="78"/>
      <c r="C30" s="13">
        <f>'[1]Total Applications'!$M$29</f>
        <v>0</v>
      </c>
      <c r="D30" s="13">
        <f>SUM('[1]Total Applications'!$C$29:$M$29)</f>
        <v>18</v>
      </c>
      <c r="E30" s="14">
        <f>'[1]Waiting Times 1st Cons'!$M$29</f>
        <v>0</v>
      </c>
      <c r="F30" s="14">
        <f>'[1]Number Waiting Priority Apps'!$M$29</f>
        <v>0</v>
      </c>
      <c r="G30" s="14">
        <f>'[1]Numbers Waiting 1st Cons'!$M$29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Held'!$M$29</f>
        <v>0</v>
      </c>
      <c r="K30" s="16">
        <f>'[2]Number of 2nd Cons Apps Held'!$M$30</f>
        <v>0</v>
      </c>
      <c r="L30" s="16">
        <f>'[1]Number of Priority Apps Held'!$M$29</f>
        <v>0</v>
      </c>
      <c r="M30" s="17">
        <f>'[1]District Court Family'!$M$29+'[1]District Court Family Appeals'!$M$29</f>
        <v>0</v>
      </c>
      <c r="N30" s="17">
        <f>'[1]CC Jud Sep &amp; Div'!$M$29</f>
        <v>0</v>
      </c>
      <c r="O30" s="68">
        <f>[1]ADMCA!$M$29</f>
        <v>0</v>
      </c>
    </row>
    <row r="31" spans="1:15" s="5" customFormat="1" ht="15.5">
      <c r="A31" s="12" t="s">
        <v>29</v>
      </c>
      <c r="B31" s="78"/>
      <c r="C31" s="13">
        <f>'[1]Total Applications'!$M$30</f>
        <v>0</v>
      </c>
      <c r="D31" s="13">
        <f>SUM('[1]Total Applications'!$C$30:$M$30)</f>
        <v>24</v>
      </c>
      <c r="E31" s="14">
        <f>'[1]Waiting Times 1st Cons'!$M$30</f>
        <v>0</v>
      </c>
      <c r="F31" s="14">
        <f>'[1]Number Waiting Priority Apps'!$M$30</f>
        <v>0</v>
      </c>
      <c r="G31" s="14">
        <f>'[1]Numbers Waiting 1st Cons'!$M$30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Held'!$M$30</f>
        <v>0</v>
      </c>
      <c r="K31" s="16">
        <f>'[2]Number of 2nd Cons Apps Held'!$M$31</f>
        <v>0</v>
      </c>
      <c r="L31" s="16">
        <f>'[1]Number of Priority Apps Held'!$M$30</f>
        <v>0</v>
      </c>
      <c r="M31" s="17">
        <f>'[1]District Court Family'!$M$30+'[1]District Court Family Appeals'!$M$30</f>
        <v>0</v>
      </c>
      <c r="N31" s="17">
        <f>'[1]CC Jud Sep &amp; Div'!$M$30</f>
        <v>0</v>
      </c>
      <c r="O31" s="69">
        <f>[1]ADMCA!$M$30</f>
        <v>0</v>
      </c>
    </row>
    <row r="32" spans="1:15" s="5" customFormat="1" ht="15.5">
      <c r="A32" s="12" t="s">
        <v>30</v>
      </c>
      <c r="B32" s="78"/>
      <c r="C32" s="13">
        <f>'[1]Total Applications'!$M$31</f>
        <v>0</v>
      </c>
      <c r="D32" s="13">
        <f>SUM('[1]Total Applications'!$C$31:$M$31)</f>
        <v>13</v>
      </c>
      <c r="E32" s="14">
        <f>'[1]Waiting Times 1st Cons'!$M$31</f>
        <v>0</v>
      </c>
      <c r="F32" s="14">
        <f>'[1]Number Waiting Priority Apps'!$M$31</f>
        <v>0</v>
      </c>
      <c r="G32" s="14">
        <f>'[1]Numbers Waiting 1st Cons'!$M$31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Held'!$M$31</f>
        <v>0</v>
      </c>
      <c r="K32" s="16">
        <f>'[2]Number of 2nd Cons Apps Held'!$M$32</f>
        <v>0</v>
      </c>
      <c r="L32" s="16">
        <f>'[1]Number of Priority Apps Held'!$M$31</f>
        <v>0</v>
      </c>
      <c r="M32" s="17">
        <f>'[1]District Court Family'!$M$31+'[1]District Court Family Appeals'!$M$31</f>
        <v>0</v>
      </c>
      <c r="N32" s="17">
        <f>'[1]CC Jud Sep &amp; Div'!$M$31</f>
        <v>0</v>
      </c>
      <c r="O32" s="69">
        <f>[1]ADMCA!$M$31</f>
        <v>0</v>
      </c>
    </row>
    <row r="33" spans="1:15" s="5" customFormat="1" ht="15.5">
      <c r="A33" s="12" t="s">
        <v>31</v>
      </c>
      <c r="B33" s="78"/>
      <c r="C33" s="13">
        <f>'[1]Total Applications'!$M$32</f>
        <v>0</v>
      </c>
      <c r="D33" s="13">
        <f>SUM('[1]Total Applications'!$C$32:$M$32)</f>
        <v>44</v>
      </c>
      <c r="E33" s="14">
        <f>'[1]Waiting Times 1st Cons'!$M$32</f>
        <v>0</v>
      </c>
      <c r="F33" s="14">
        <f>'[1]Number Waiting Priority Apps'!$M$32</f>
        <v>0</v>
      </c>
      <c r="G33" s="14">
        <f>'[1]Numbers Waiting 1st Cons'!$M$32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Held'!$M$32</f>
        <v>0</v>
      </c>
      <c r="K33" s="16">
        <f>'[2]Number of 2nd Cons Apps Held'!$M$33+'[2]Number of 2nd Cons Apps Held'!$M$34</f>
        <v>0</v>
      </c>
      <c r="L33" s="16">
        <f>'[1]Number of Priority Apps Held'!$M$32</f>
        <v>0</v>
      </c>
      <c r="M33" s="17">
        <f>'[1]District Court Family'!$M$32+'[1]District Court Family Appeals'!$M$32</f>
        <v>0</v>
      </c>
      <c r="N33" s="17">
        <f>'[1]CC Jud Sep &amp; Div'!$M$32</f>
        <v>0</v>
      </c>
      <c r="O33" s="43">
        <f>[1]ADMCA!$M$32</f>
        <v>0</v>
      </c>
    </row>
    <row r="34" spans="1:15" s="5" customFormat="1" ht="15.5">
      <c r="A34" s="12" t="s">
        <v>66</v>
      </c>
      <c r="B34" s="78"/>
      <c r="C34" s="13">
        <f>'[1]Total Applications'!$M$33</f>
        <v>0</v>
      </c>
      <c r="D34" s="13">
        <f>SUM('[1]Total Applications'!$C$33:$M$33)</f>
        <v>706</v>
      </c>
      <c r="E34" s="14">
        <f>'[1]Waiting Times 1st Cons'!$M$33</f>
        <v>0</v>
      </c>
      <c r="F34" s="14">
        <f>'[1]Number Waiting Priority Apps'!$M$33</f>
        <v>0</v>
      </c>
      <c r="G34" s="14">
        <f>'[1]Numbers Waiting 1st Cons'!$M$33</f>
        <v>0</v>
      </c>
      <c r="H34" s="15"/>
      <c r="I34" s="15"/>
      <c r="J34" s="16">
        <f>'[1]Number of 1st Cons Apps Held'!$M$33</f>
        <v>0</v>
      </c>
      <c r="K34" s="16"/>
      <c r="L34" s="16">
        <f>'[1]Number of Priority Apps Held'!$M$33</f>
        <v>0</v>
      </c>
      <c r="M34" s="17">
        <f>'[1]District Court Family'!$M$33+'[1]District Court Family Appeals'!$M$33</f>
        <v>0</v>
      </c>
      <c r="N34" s="17">
        <f>'[1]CC Jud Sep &amp; Div'!$M$33</f>
        <v>0</v>
      </c>
      <c r="O34" s="43">
        <f>[1]ADMCA!$M$33</f>
        <v>0</v>
      </c>
    </row>
    <row r="35" spans="1:15" s="5" customFormat="1" ht="15.5">
      <c r="A35" s="12" t="s">
        <v>32</v>
      </c>
      <c r="B35" s="78"/>
      <c r="C35" s="13">
        <f>'[1]Total Applications'!$M$34</f>
        <v>0</v>
      </c>
      <c r="D35" s="13">
        <f>SUM('[1]Total Applications'!$C$34:$M$34)</f>
        <v>13</v>
      </c>
      <c r="E35" s="14">
        <f>'[1]Waiting Times 1st Cons'!$M$34</f>
        <v>0</v>
      </c>
      <c r="F35" s="14">
        <f>'[1]Number Waiting Priority Apps'!$M$34</f>
        <v>0</v>
      </c>
      <c r="G35" s="14">
        <f>'[1]Numbers Waiting 1st Cons'!$M$34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Held'!$M$34</f>
        <v>0</v>
      </c>
      <c r="K35" s="16">
        <f>'[2]Number of 2nd Cons Apps Held'!$M$36</f>
        <v>0</v>
      </c>
      <c r="L35" s="16">
        <f>'[1]Number of Priority Apps Held'!$M$34</f>
        <v>0</v>
      </c>
      <c r="M35" s="17">
        <f>'[1]District Court Family'!$M$34+'[1]District Court Family Appeals'!$M$34</f>
        <v>0</v>
      </c>
      <c r="N35" s="17">
        <f>'[1]CC Jud Sep &amp; Div'!$M$34</f>
        <v>0</v>
      </c>
      <c r="O35" s="68">
        <f>[1]ADMCA!$M$34</f>
        <v>0</v>
      </c>
    </row>
    <row r="36" spans="1:15" s="5" customFormat="1" ht="15.5">
      <c r="A36" s="12" t="s">
        <v>33</v>
      </c>
      <c r="B36" s="78"/>
      <c r="C36" s="13">
        <f>'[1]Total Applications'!$M$35</f>
        <v>0</v>
      </c>
      <c r="D36" s="13">
        <f>SUM('[1]Total Applications'!$C$35:$M$35)</f>
        <v>47</v>
      </c>
      <c r="E36" s="14">
        <f>'[1]Waiting Times 1st Cons'!$M$35</f>
        <v>0</v>
      </c>
      <c r="F36" s="14">
        <f>'[1]Number Waiting Priority Apps'!$M$35</f>
        <v>0</v>
      </c>
      <c r="G36" s="14">
        <f>'[1]Numbers Waiting 1st Cons'!$M$35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Held'!$M$35</f>
        <v>0</v>
      </c>
      <c r="K36" s="16">
        <f>'[2]Number of 2nd Cons Apps Held'!$M$36</f>
        <v>0</v>
      </c>
      <c r="L36" s="16">
        <f>'[1]Number of Priority Apps Held'!$M$35</f>
        <v>0</v>
      </c>
      <c r="M36" s="17">
        <f>'[1]District Court Family'!$M$35+'[1]District Court Family Appeals'!$M$35</f>
        <v>0</v>
      </c>
      <c r="N36" s="17">
        <f>'[1]CC Jud Sep &amp; Div'!$M$35</f>
        <v>0</v>
      </c>
      <c r="O36" s="69">
        <f>[1]ADMCA!$M$35</f>
        <v>0</v>
      </c>
    </row>
    <row r="37" spans="1:15" s="5" customFormat="1" ht="15.5">
      <c r="A37" s="12" t="s">
        <v>34</v>
      </c>
      <c r="B37" s="78"/>
      <c r="C37" s="13">
        <f>'[1]Total Applications'!$M$36</f>
        <v>0</v>
      </c>
      <c r="D37" s="13">
        <f>SUM('[1]Total Applications'!$C$36:$M$36)</f>
        <v>23</v>
      </c>
      <c r="E37" s="14">
        <f>'[1]Waiting Times 1st Cons'!$M$36</f>
        <v>0</v>
      </c>
      <c r="F37" s="14">
        <f>'[1]Number Waiting Priority Apps'!$M$36</f>
        <v>0</v>
      </c>
      <c r="G37" s="14">
        <f>'[1]Numbers Waiting 1st Cons'!$M$36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Held'!$M$36</f>
        <v>0</v>
      </c>
      <c r="K37" s="16">
        <f>'[2]Number of 2nd Cons Apps Held'!$M$37</f>
        <v>0</v>
      </c>
      <c r="L37" s="16">
        <f>'[1]Number of Priority Apps Held'!$M$36</f>
        <v>0</v>
      </c>
      <c r="M37" s="17">
        <f>'[1]District Court Family'!$M$36+'[1]District Court Family Appeals'!$M$36</f>
        <v>0</v>
      </c>
      <c r="N37" s="17">
        <f>'[1]CC Jud Sep &amp; Div'!$M$36</f>
        <v>0</v>
      </c>
      <c r="O37" s="69">
        <f>[1]ADMCA!$M$36</f>
        <v>0</v>
      </c>
    </row>
    <row r="38" spans="1:15" s="5" customFormat="1" ht="15.5">
      <c r="A38" s="12" t="s">
        <v>35</v>
      </c>
      <c r="B38" s="78"/>
      <c r="C38" s="13">
        <f>'[1]Total Applications'!$M$37</f>
        <v>0</v>
      </c>
      <c r="D38" s="13">
        <f>SUM('[1]Total Applications'!$C$37:$M$37)</f>
        <v>35</v>
      </c>
      <c r="E38" s="14">
        <f>'[1]Waiting Times 1st Cons'!$M$37</f>
        <v>0</v>
      </c>
      <c r="F38" s="14">
        <f>'[1]Number Waiting Priority Apps'!$M$37</f>
        <v>0</v>
      </c>
      <c r="G38" s="14">
        <f>'[1]Numbers Waiting 1st Cons'!$M$37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Held'!$M$37</f>
        <v>0</v>
      </c>
      <c r="K38" s="16">
        <f>'[2]Number of 2nd Cons Apps Held'!$M$38</f>
        <v>0</v>
      </c>
      <c r="L38" s="16">
        <f>'[1]Number of Priority Apps Held'!$M$37</f>
        <v>0</v>
      </c>
      <c r="M38" s="17">
        <f>'[1]District Court Family'!$M$37+'[1]District Court Family Appeals'!$M$37</f>
        <v>0</v>
      </c>
      <c r="N38" s="17">
        <f>'[1]CC Jud Sep &amp; Div'!$M$37</f>
        <v>0</v>
      </c>
      <c r="O38" s="62">
        <f>[1]ADMCA!$M$37</f>
        <v>0</v>
      </c>
    </row>
    <row r="39" spans="1:15" s="5" customFormat="1" ht="15.5">
      <c r="A39" s="12" t="s">
        <v>36</v>
      </c>
      <c r="B39" s="78"/>
      <c r="C39" s="13">
        <f>'[1]Total Applications'!$M$38</f>
        <v>0</v>
      </c>
      <c r="D39" s="13">
        <f>SUM('[1]Total Applications'!$C$38:$M$38)</f>
        <v>32</v>
      </c>
      <c r="E39" s="14">
        <f>'[1]Waiting Times 1st Cons'!$M$38</f>
        <v>0</v>
      </c>
      <c r="F39" s="14">
        <f>'[1]Number Waiting Priority Apps'!$M$38</f>
        <v>0</v>
      </c>
      <c r="G39" s="14">
        <f>'[1]Numbers Waiting 1st Cons'!$M$38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Held'!$M$38</f>
        <v>0</v>
      </c>
      <c r="K39" s="16">
        <f>'[2]Number of 2nd Cons Apps Held'!$M$39</f>
        <v>0</v>
      </c>
      <c r="L39" s="16">
        <f>'[1]Number of Priority Apps Held'!$M$38</f>
        <v>0</v>
      </c>
      <c r="M39" s="17">
        <f>'[1]District Court Family'!$M$38+'[1]District Court Family Appeals'!$M$38</f>
        <v>0</v>
      </c>
      <c r="N39" s="17">
        <f>'[1]CC Jud Sep &amp; Div'!$M$38</f>
        <v>0</v>
      </c>
      <c r="O39" s="61">
        <f>[1]ADMCA!$M$38</f>
        <v>0</v>
      </c>
    </row>
    <row r="40" spans="1:15" s="5" customFormat="1" ht="16" thickBot="1">
      <c r="A40" s="18" t="s">
        <v>37</v>
      </c>
      <c r="B40" s="91"/>
      <c r="C40" s="65">
        <f>'[1]Total Applications'!$M$39</f>
        <v>0</v>
      </c>
      <c r="D40" s="65">
        <f>SUM('[1]Total Applications'!$C$39:$M$39)</f>
        <v>41</v>
      </c>
      <c r="E40" s="66">
        <f>'[1]Waiting Times 1st Cons'!$M$39</f>
        <v>0</v>
      </c>
      <c r="F40" s="66">
        <f>'[1]Number Waiting Priority Apps'!$M$39</f>
        <v>0</v>
      </c>
      <c r="G40" s="66">
        <f>'[1]Numbers Waiting 1st Cons'!$M$39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Held'!$M$39</f>
        <v>0</v>
      </c>
      <c r="K40" s="55">
        <f>'[2]Number of 2nd Cons Apps Held'!$M$40</f>
        <v>0</v>
      </c>
      <c r="L40" s="55">
        <f>'[1]Number of Priority Apps Held'!$M$39</f>
        <v>0</v>
      </c>
      <c r="M40" s="56">
        <f>'[1]District Court Family'!$M$39+'[1]District Court Family Appeals'!$M$39</f>
        <v>0</v>
      </c>
      <c r="N40" s="56">
        <f>'[1]CC Jud Sep &amp; Div'!$M$39</f>
        <v>0</v>
      </c>
      <c r="O40" s="61">
        <f>[1]ADMCA!$M$39</f>
        <v>0</v>
      </c>
    </row>
    <row r="41" spans="1:15" ht="14" thickTop="1">
      <c r="M41" s="75"/>
      <c r="O41" s="71"/>
    </row>
    <row r="44" spans="1:15">
      <c r="C44">
        <f>SUM(C6:C40)</f>
        <v>0</v>
      </c>
      <c r="D44">
        <f t="shared" ref="D44:O44" si="0">SUM(D6:D40)</f>
        <v>2254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44"/>
  <sheetViews>
    <sheetView topLeftCell="A9" zoomScale="90" zoomScaleNormal="90" workbookViewId="0">
      <pane xSplit="1" topLeftCell="B1" activePane="topRight" state="frozen"/>
      <selection activeCell="A5" sqref="A5"/>
      <selection pane="topRight" activeCell="G43" sqref="G43"/>
    </sheetView>
  </sheetViews>
  <sheetFormatPr defaultRowHeight="13.5"/>
  <cols>
    <col min="1" max="1" width="21.765625" bestFit="1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0.3828125" bestFit="1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.2304687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60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29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30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70" t="s">
        <v>46</v>
      </c>
    </row>
    <row r="6" spans="1:15" s="5" customFormat="1" ht="15.5">
      <c r="A6" s="12" t="s">
        <v>10</v>
      </c>
      <c r="B6" s="78"/>
      <c r="C6" s="13">
        <f>'[1]Total Applications'!$N$4</f>
        <v>0</v>
      </c>
      <c r="D6" s="13">
        <f>SUM('[1]Total Applications'!$C$4:$N$4)</f>
        <v>22</v>
      </c>
      <c r="E6" s="14">
        <f>'[1]Waiting Times 1st Cons'!$N$4</f>
        <v>0</v>
      </c>
      <c r="F6" s="14">
        <f>'[1]Number Waiting Priority Apps'!$N$4</f>
        <v>0</v>
      </c>
      <c r="G6" s="14">
        <f>'[1]Numbers Waiting 1st Cons'!$N$4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Held'!$N$4</f>
        <v>0</v>
      </c>
      <c r="K6" s="16">
        <f>'[2]Number of 2nd Cons Apps Held'!$N$4+'[2]Number of 2nd Cons Apps Held'!$N$5</f>
        <v>0</v>
      </c>
      <c r="L6" s="16">
        <f>'[1]Number of Priority Apps Held'!$N$4</f>
        <v>0</v>
      </c>
      <c r="M6" s="17">
        <f>'[1]District Court Family'!$N$4+'[1]District Court Family Appeals'!$N$4</f>
        <v>0</v>
      </c>
      <c r="N6" s="17">
        <f>'[1]CC Jud Sep &amp; Div'!$N$4</f>
        <v>0</v>
      </c>
      <c r="O6" s="43">
        <f>[1]ADMCA!$N$4</f>
        <v>0</v>
      </c>
    </row>
    <row r="7" spans="1:15" s="5" customFormat="1" ht="15.5">
      <c r="A7" s="12" t="s">
        <v>45</v>
      </c>
      <c r="B7" s="78"/>
      <c r="C7" s="13">
        <f>'[1]Total Applications'!$N$5</f>
        <v>0</v>
      </c>
      <c r="D7" s="13">
        <f>SUM('[1]Total Applications'!$C$5:$N$5)</f>
        <v>40</v>
      </c>
      <c r="E7" s="14">
        <f>'[1]Waiting Times 1st Cons'!$N$5</f>
        <v>0</v>
      </c>
      <c r="F7" s="14">
        <f>'[1]Number Waiting Priority Apps'!$N$5</f>
        <v>0</v>
      </c>
      <c r="G7" s="14">
        <f>'[1]Numbers Waiting 1st Cons'!$N$5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Held'!$N$5</f>
        <v>0</v>
      </c>
      <c r="K7" s="16">
        <f>'[2]Number of 2nd Cons Apps Held'!$N$5</f>
        <v>0</v>
      </c>
      <c r="L7" s="16">
        <f>'[1]Number of Priority Apps Held'!$N$5</f>
        <v>0</v>
      </c>
      <c r="M7" s="17">
        <f>'[1]District Court Family'!$N$5+'[1]District Court Family Appeals'!$N$5</f>
        <v>0</v>
      </c>
      <c r="N7" s="17">
        <f>'[1]CC Jud Sep &amp; Div'!$N$5</f>
        <v>0</v>
      </c>
      <c r="O7" s="61">
        <f>[1]ADMCA!$N$5</f>
        <v>0</v>
      </c>
    </row>
    <row r="8" spans="1:15" s="5" customFormat="1" ht="15.5">
      <c r="A8" s="12" t="s">
        <v>11</v>
      </c>
      <c r="B8" s="78"/>
      <c r="C8" s="13">
        <f>'[1]Total Applications'!$N$6</f>
        <v>0</v>
      </c>
      <c r="D8" s="13">
        <f>SUM('[1]Total Applications'!$C$6:$N$6)</f>
        <v>14</v>
      </c>
      <c r="E8" s="14">
        <f>'[1]Waiting Times 1st Cons'!$N$6</f>
        <v>0</v>
      </c>
      <c r="F8" s="14">
        <f>'[1]Number Waiting Priority Apps'!$N$6</f>
        <v>0</v>
      </c>
      <c r="G8" s="14">
        <f>'[1]Numbers Waiting 1st Cons'!$N$6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Held'!$N$6</f>
        <v>0</v>
      </c>
      <c r="K8" s="16">
        <f>'[2]Number of 2nd Cons Apps Held'!$N$6</f>
        <v>0</v>
      </c>
      <c r="L8" s="16">
        <f>'[1]Number of Priority Apps Held'!$N$6</f>
        <v>0</v>
      </c>
      <c r="M8" s="17">
        <f>'[1]District Court Family'!$N$6+'[1]District Court Family Appeals'!$N$6</f>
        <v>0</v>
      </c>
      <c r="N8" s="17">
        <f>'[1]CC Jud Sep &amp; Div'!$N$6</f>
        <v>0</v>
      </c>
      <c r="O8" s="61">
        <f>[1]ADMCA!$N$6</f>
        <v>0</v>
      </c>
    </row>
    <row r="9" spans="1:15" s="5" customFormat="1" ht="15.5">
      <c r="A9" s="12" t="s">
        <v>12</v>
      </c>
      <c r="B9" s="78"/>
      <c r="C9" s="13">
        <f>'[1]Total Applications'!$N$7</f>
        <v>0</v>
      </c>
      <c r="D9" s="13">
        <f>SUM('[1]Total Applications'!$C$7:$N$7)</f>
        <v>32</v>
      </c>
      <c r="E9" s="14">
        <f>'[1]Waiting Times 1st Cons'!$N$7</f>
        <v>0</v>
      </c>
      <c r="F9" s="14">
        <f>'[1]Number Waiting Priority Apps'!$N$7</f>
        <v>0</v>
      </c>
      <c r="G9" s="14">
        <f>'[1]Numbers Waiting 1st Cons'!$N$7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Held'!$N$7</f>
        <v>0</v>
      </c>
      <c r="K9" s="16">
        <f>'[2]Number of 2nd Cons Apps Held'!$N$7</f>
        <v>0</v>
      </c>
      <c r="L9" s="16">
        <f>'[1]Number of Priority Apps Held'!$N$7</f>
        <v>0</v>
      </c>
      <c r="M9" s="17">
        <f>'[1]District Court Family'!$N$7+'[1]District Court Family Appeals'!$N$7</f>
        <v>0</v>
      </c>
      <c r="N9" s="17">
        <f>'[1]CC Jud Sep &amp; Div'!$N$7</f>
        <v>0</v>
      </c>
      <c r="O9" s="61">
        <f>[1]ADMCA!$N$7</f>
        <v>0</v>
      </c>
    </row>
    <row r="10" spans="1:15" s="5" customFormat="1" ht="15.5">
      <c r="A10" s="12" t="s">
        <v>13</v>
      </c>
      <c r="B10" s="78"/>
      <c r="C10" s="13">
        <f>'[1]Total Applications'!$N$8</f>
        <v>0</v>
      </c>
      <c r="D10" s="13">
        <f>SUM('[1]Total Applications'!$C$8:$N$8)</f>
        <v>21</v>
      </c>
      <c r="E10" s="14">
        <f>'[1]Waiting Times 1st Cons'!$N$8</f>
        <v>0</v>
      </c>
      <c r="F10" s="14">
        <f>'[1]Number Waiting Priority Apps'!$N$8</f>
        <v>0</v>
      </c>
      <c r="G10" s="14">
        <f>'[1]Numbers Waiting 1st Cons'!$N$8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Held'!$N$8</f>
        <v>0</v>
      </c>
      <c r="K10" s="16">
        <f>'[2]Number of 2nd Cons Apps Held'!$N$8</f>
        <v>0</v>
      </c>
      <c r="L10" s="16">
        <f>'[1]Number of Priority Apps Held'!$N$8</f>
        <v>0</v>
      </c>
      <c r="M10" s="17">
        <f>'[1]District Court Family'!$N$8+'[1]District Court Family Appeals'!$N$8</f>
        <v>0</v>
      </c>
      <c r="N10" s="17">
        <f>'[1]CC Jud Sep &amp; Div'!$N$8</f>
        <v>0</v>
      </c>
      <c r="O10" s="61">
        <f>[1]ADMCA!$N$8</f>
        <v>0</v>
      </c>
    </row>
    <row r="11" spans="1:15" s="5" customFormat="1" ht="15.5">
      <c r="A11" s="12" t="s">
        <v>62</v>
      </c>
      <c r="B11" s="78"/>
      <c r="C11" s="13">
        <f>'[1]Total Applications'!$N$9</f>
        <v>0</v>
      </c>
      <c r="D11" s="13">
        <f>SUM('[1]Total Applications'!$C$9:$N$9)</f>
        <v>11</v>
      </c>
      <c r="E11" s="14">
        <f>'[1]Waiting Times 1st Cons'!$N$9</f>
        <v>0</v>
      </c>
      <c r="F11" s="14">
        <f>'[1]Number Waiting Priority Apps'!$N$9</f>
        <v>0</v>
      </c>
      <c r="G11" s="14">
        <f>'[1]Numbers Waiting 1st Cons'!$N$9</f>
        <v>0</v>
      </c>
      <c r="H11" s="15"/>
      <c r="I11" s="15"/>
      <c r="J11" s="16">
        <f>'[1]Number of 1st Cons Apps Held'!$N$9</f>
        <v>0</v>
      </c>
      <c r="K11" s="16"/>
      <c r="L11" s="16">
        <f>'[1]Number of Priority Apps Held'!$N$9</f>
        <v>0</v>
      </c>
      <c r="M11" s="17">
        <f>'[1]District Court Family'!$N$9+'[1]District Court Family Appeals'!$N$9</f>
        <v>0</v>
      </c>
      <c r="N11" s="17">
        <f>'[1]CC Jud Sep &amp; Div'!$N$9</f>
        <v>0</v>
      </c>
      <c r="O11" s="61">
        <f>[1]ADMCA!$N$9</f>
        <v>0</v>
      </c>
    </row>
    <row r="12" spans="1:15" s="5" customFormat="1" ht="15.5">
      <c r="A12" s="12" t="s">
        <v>14</v>
      </c>
      <c r="B12" s="78"/>
      <c r="C12" s="13">
        <f>'[1]Total Applications'!$N$10</f>
        <v>0</v>
      </c>
      <c r="D12" s="13">
        <f>SUM('[1]Total Applications'!$C$10:$N$10)</f>
        <v>12</v>
      </c>
      <c r="E12" s="14">
        <f>'[1]Waiting Times 1st Cons'!$N$10</f>
        <v>0</v>
      </c>
      <c r="F12" s="14">
        <f>'[1]Number Waiting Priority Apps'!$N$10</f>
        <v>0</v>
      </c>
      <c r="G12" s="14">
        <f>'[1]Numbers Waiting 1st Cons'!$N$10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Held'!$N$10</f>
        <v>0</v>
      </c>
      <c r="K12" s="16">
        <f>'[2]Number of 2nd Cons Apps Held'!$N$10</f>
        <v>0</v>
      </c>
      <c r="L12" s="16">
        <f>'[1]Number of Priority Apps Held'!$N$10</f>
        <v>0</v>
      </c>
      <c r="M12" s="17">
        <f>'[1]District Court Family'!$N$10+'[1]District Court Family Appeals'!$N$10</f>
        <v>0</v>
      </c>
      <c r="N12" s="17">
        <f>'[1]CC Jud Sep &amp; Div'!$N$10</f>
        <v>0</v>
      </c>
      <c r="O12" s="61">
        <f>[1]ADMCA!$N$10</f>
        <v>0</v>
      </c>
    </row>
    <row r="13" spans="1:15" s="5" customFormat="1" ht="15.5">
      <c r="A13" s="12" t="s">
        <v>15</v>
      </c>
      <c r="B13" s="78"/>
      <c r="C13" s="13">
        <f>'[1]Total Applications'!$N$11</f>
        <v>0</v>
      </c>
      <c r="D13" s="13">
        <f>SUM('[1]Total Applications'!$C$11:$N$11)</f>
        <v>130</v>
      </c>
      <c r="E13" s="14">
        <f>'[1]Waiting Times 1st Cons'!$N$11</f>
        <v>0</v>
      </c>
      <c r="F13" s="14">
        <f>'[1]Number Waiting Priority Apps'!$N$11</f>
        <v>0</v>
      </c>
      <c r="G13" s="14">
        <f>'[1]Numbers Waiting 1st Cons'!$N$11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Held'!$N$11</f>
        <v>0</v>
      </c>
      <c r="K13" s="16">
        <f>'[2]Number of 2nd Cons Apps Held'!$N$11</f>
        <v>0</v>
      </c>
      <c r="L13" s="16">
        <f>'[1]Number of Priority Apps Held'!$N$11</f>
        <v>0</v>
      </c>
      <c r="M13" s="17">
        <f>'[1]District Court Family'!$N$11+'[1]District Court Family Appeals'!$N$11</f>
        <v>0</v>
      </c>
      <c r="N13" s="17">
        <f>'[1]CC Jud Sep &amp; Div'!$N$11</f>
        <v>0</v>
      </c>
      <c r="O13" s="61">
        <f>[1]ADMCA!$N$11</f>
        <v>0</v>
      </c>
    </row>
    <row r="14" spans="1:15" s="5" customFormat="1" ht="15.5">
      <c r="A14" s="12" t="s">
        <v>16</v>
      </c>
      <c r="B14" s="78"/>
      <c r="C14" s="13">
        <f>'[1]Total Applications'!$N$12</f>
        <v>0</v>
      </c>
      <c r="D14" s="13">
        <f>SUM('[1]Total Applications'!$C$12:$N$12)</f>
        <v>65</v>
      </c>
      <c r="E14" s="14">
        <f>'[1]Waiting Times 1st Cons'!$N$12</f>
        <v>0</v>
      </c>
      <c r="F14" s="14">
        <f>'[1]Number Waiting Priority Apps'!$N$12</f>
        <v>0</v>
      </c>
      <c r="G14" s="14">
        <f>'[1]Numbers Waiting 1st Cons'!$N$12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Held'!$N$12</f>
        <v>0</v>
      </c>
      <c r="K14" s="16">
        <f>'[2]Number of 2nd Cons Apps Held'!$N$12</f>
        <v>0</v>
      </c>
      <c r="L14" s="16">
        <f>'[1]Number of Priority Apps Held'!$N$12</f>
        <v>0</v>
      </c>
      <c r="M14" s="17">
        <f>'[1]District Court Family'!$N$12+'[1]District Court Family Appeals'!$N$12</f>
        <v>0</v>
      </c>
      <c r="N14" s="17">
        <f>'[1]CC Jud Sep &amp; Div'!$N$12</f>
        <v>0</v>
      </c>
      <c r="O14" s="61">
        <f>[1]ADMCA!$N$12</f>
        <v>0</v>
      </c>
    </row>
    <row r="15" spans="1:15" s="5" customFormat="1" ht="15.5">
      <c r="A15" s="12" t="s">
        <v>63</v>
      </c>
      <c r="B15" s="78"/>
      <c r="C15" s="13">
        <f>'[1]Total Applications'!$N$13</f>
        <v>0</v>
      </c>
      <c r="D15" s="13">
        <f>SUM('[1]Total Applications'!$C$13:$N$13)</f>
        <v>298</v>
      </c>
      <c r="E15" s="14">
        <f>'[1]Waiting Times 1st Cons'!$N$13</f>
        <v>0</v>
      </c>
      <c r="F15" s="14">
        <f>'[1]Number Waiting Priority Apps'!$N$13</f>
        <v>0</v>
      </c>
      <c r="G15" s="14">
        <f>'[1]Numbers Waiting 1st Cons'!$N$13</f>
        <v>0</v>
      </c>
      <c r="H15" s="15"/>
      <c r="I15" s="15"/>
      <c r="J15" s="16">
        <f>'[1]Number of 1st Cons Apps Held'!$N$13</f>
        <v>0</v>
      </c>
      <c r="K15" s="16"/>
      <c r="L15" s="16">
        <f>'[1]Number of Priority Apps Held'!$N$13</f>
        <v>0</v>
      </c>
      <c r="M15" s="17">
        <f>'[1]District Court Family'!$N$13+'[1]District Court Family Appeals'!$N$13</f>
        <v>0</v>
      </c>
      <c r="N15" s="17">
        <f>'[1]CC Jud Sep &amp; Div'!$N$13</f>
        <v>0</v>
      </c>
      <c r="O15" s="61">
        <f>[1]ADMCA!$N$13</f>
        <v>0</v>
      </c>
    </row>
    <row r="16" spans="1:15" s="5" customFormat="1" ht="15.5">
      <c r="A16" s="12" t="s">
        <v>17</v>
      </c>
      <c r="B16" s="78"/>
      <c r="C16" s="13">
        <f>'[1]Total Applications'!$N$14</f>
        <v>0</v>
      </c>
      <c r="D16" s="13">
        <f>SUM('[1]Total Applications'!$C$14:$N$14)</f>
        <v>29</v>
      </c>
      <c r="E16" s="14">
        <f>'[1]Waiting Times 1st Cons'!$N$14</f>
        <v>0</v>
      </c>
      <c r="F16" s="14">
        <f>'[1]Number Waiting Priority Apps'!$N$14</f>
        <v>0</v>
      </c>
      <c r="G16" s="14">
        <f>'[1]Numbers Waiting 1st Cons'!$N$14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Held'!$N$14</f>
        <v>0</v>
      </c>
      <c r="K16" s="16">
        <f>'[2]Number of 2nd Cons Apps Held'!$N$14</f>
        <v>0</v>
      </c>
      <c r="L16" s="16">
        <f>'[1]Number of Priority Apps Held'!$N$14</f>
        <v>0</v>
      </c>
      <c r="M16" s="17">
        <f>'[1]District Court Family'!$N$14+'[1]District Court Family Appeals'!$N$14</f>
        <v>0</v>
      </c>
      <c r="N16" s="17">
        <f>'[1]CC Jud Sep &amp; Div'!$N$14</f>
        <v>0</v>
      </c>
      <c r="O16" s="61">
        <f>[1]ADMCA!$N$14</f>
        <v>0</v>
      </c>
    </row>
    <row r="17" spans="1:15" s="5" customFormat="1" ht="15.5">
      <c r="A17" s="12" t="s">
        <v>18</v>
      </c>
      <c r="B17" s="78"/>
      <c r="C17" s="13">
        <f>'[1]Total Applications'!$N$15</f>
        <v>0</v>
      </c>
      <c r="D17" s="13">
        <f>SUM('[1]Total Applications'!$C$15:$N$15)</f>
        <v>40</v>
      </c>
      <c r="E17" s="14">
        <f>'[1]Waiting Times 1st Cons'!$N$15</f>
        <v>0</v>
      </c>
      <c r="F17" s="14">
        <f>'[1]Number Waiting Priority Apps'!$N$15</f>
        <v>0</v>
      </c>
      <c r="G17" s="14">
        <f>'[1]Numbers Waiting 1st Cons'!$N$15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Held'!$N$15</f>
        <v>0</v>
      </c>
      <c r="K17" s="16">
        <f>'[2]Number of 2nd Cons Apps Held'!$N$15</f>
        <v>0</v>
      </c>
      <c r="L17" s="16">
        <f>'[1]Number of Priority Apps Held'!$N$15</f>
        <v>0</v>
      </c>
      <c r="M17" s="17">
        <f>'[1]District Court Family'!$N$15+'[1]District Court Family Appeals'!$N$15</f>
        <v>0</v>
      </c>
      <c r="N17" s="17">
        <f>'[1]CC Jud Sep &amp; Div'!$N$15</f>
        <v>0</v>
      </c>
      <c r="O17" s="61">
        <f>[1]ADMCA!$N$15</f>
        <v>0</v>
      </c>
    </row>
    <row r="18" spans="1:15" s="5" customFormat="1" ht="15.5">
      <c r="A18" s="12" t="s">
        <v>19</v>
      </c>
      <c r="B18" s="78"/>
      <c r="C18" s="13">
        <f>'[1]Total Applications'!$N$16</f>
        <v>0</v>
      </c>
      <c r="D18" s="13">
        <f>SUM('[1]Total Applications'!$C$16:$N$16)</f>
        <v>41</v>
      </c>
      <c r="E18" s="14">
        <f>'[1]Waiting Times 1st Cons'!$N$16</f>
        <v>0</v>
      </c>
      <c r="F18" s="14">
        <f>'[1]Number Waiting Priority Apps'!$N$16</f>
        <v>0</v>
      </c>
      <c r="G18" s="14">
        <f>'[1]Numbers Waiting 1st Cons'!$N$16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Held'!$N$16</f>
        <v>0</v>
      </c>
      <c r="K18" s="16">
        <f>'[2]Number of 2nd Cons Apps Held'!$N$16</f>
        <v>0</v>
      </c>
      <c r="L18" s="16">
        <f>'[1]Number of Priority Apps Held'!$N$16</f>
        <v>0</v>
      </c>
      <c r="M18" s="17">
        <f>'[1]District Court Family'!$N$16+'[1]District Court Family Appeals'!$N$16</f>
        <v>0</v>
      </c>
      <c r="N18" s="17">
        <f>'[1]CC Jud Sep &amp; Div'!$N$16</f>
        <v>0</v>
      </c>
      <c r="O18" s="61">
        <f>[1]ADMCA!$N$16</f>
        <v>0</v>
      </c>
    </row>
    <row r="19" spans="1:15" s="5" customFormat="1" ht="15" customHeight="1">
      <c r="A19" s="12" t="s">
        <v>61</v>
      </c>
      <c r="B19" s="78"/>
      <c r="C19" s="13">
        <f>'[1]Total Applications'!$N$17</f>
        <v>0</v>
      </c>
      <c r="D19" s="13">
        <f>SUM('[1]Total Applications'!$C$17:$N$17)</f>
        <v>113</v>
      </c>
      <c r="E19" s="14">
        <f>'[1]Waiting Times 1st Cons'!$N$17</f>
        <v>0</v>
      </c>
      <c r="F19" s="14">
        <f>'[1]Number Waiting Priority Apps'!$N$17</f>
        <v>0</v>
      </c>
      <c r="G19" s="14">
        <f>'[1]Numbers Waiting 1st Cons'!$N$17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Held'!$N$17</f>
        <v>0</v>
      </c>
      <c r="K19" s="16">
        <f>'[2]Number of 2nd Cons Apps Held'!$N$17</f>
        <v>0</v>
      </c>
      <c r="L19" s="16">
        <f>'[1]Number of Priority Apps Held'!$N$17</f>
        <v>0</v>
      </c>
      <c r="M19" s="17">
        <f>'[1]District Court Family'!$N$17+'[1]District Court Family Appeals'!$N$17</f>
        <v>0</v>
      </c>
      <c r="N19" s="17">
        <f>'[1]CC Jud Sep &amp; Div'!$N$17</f>
        <v>0</v>
      </c>
      <c r="O19" s="68">
        <f>[1]ADMCA!$N$17</f>
        <v>0</v>
      </c>
    </row>
    <row r="20" spans="1:15" s="5" customFormat="1" ht="15.5">
      <c r="A20" s="12" t="s">
        <v>20</v>
      </c>
      <c r="B20" s="78"/>
      <c r="C20" s="13">
        <f>'[1]Total Applications'!$N$18</f>
        <v>0</v>
      </c>
      <c r="D20" s="13">
        <f>SUM('[1]Total Applications'!$C$18:$N$18)</f>
        <v>21</v>
      </c>
      <c r="E20" s="14">
        <f>'[1]Waiting Times 1st Cons'!$N$18</f>
        <v>0</v>
      </c>
      <c r="F20" s="14">
        <f>'[1]Number Waiting Priority Apps'!$N$18</f>
        <v>0</v>
      </c>
      <c r="G20" s="14">
        <f>'[1]Numbers Waiting 1st Cons'!$N$18</f>
        <v>0</v>
      </c>
      <c r="H20" s="15">
        <f>'[2]Waiting Times 2nd Cons'!$F20</f>
        <v>0</v>
      </c>
      <c r="I20" s="15">
        <f>'[2]Numbers Waiting 2nd Cons'!$F20</f>
        <v>0</v>
      </c>
      <c r="J20" s="16">
        <f>'[1]Number of 1st Cons Apps Held'!$N$18</f>
        <v>0</v>
      </c>
      <c r="K20" s="16">
        <f>'[2]Number of 2nd Cons Apps Held'!$N$20</f>
        <v>0</v>
      </c>
      <c r="L20" s="16">
        <f>'[1]Number of Priority Apps Held'!$N$18</f>
        <v>0</v>
      </c>
      <c r="M20" s="17">
        <f>'[1]District Court Family'!$N$18+'[1]District Court Family Appeals'!$N$18</f>
        <v>0</v>
      </c>
      <c r="N20" s="17">
        <f>'[1]CC Jud Sep &amp; Div'!$N$18</f>
        <v>0</v>
      </c>
      <c r="O20" s="62">
        <f>[1]ADMCA!$N$18</f>
        <v>0</v>
      </c>
    </row>
    <row r="21" spans="1:15" s="5" customFormat="1" ht="15.5">
      <c r="A21" s="12" t="s">
        <v>21</v>
      </c>
      <c r="B21" s="78"/>
      <c r="C21" s="13">
        <f>'[1]Total Applications'!$N$19</f>
        <v>0</v>
      </c>
      <c r="D21" s="13">
        <f>SUM('[1]Total Applications'!$C$19:$N$19)</f>
        <v>63</v>
      </c>
      <c r="E21" s="14">
        <f>'[1]Waiting Times 1st Cons'!$N$19</f>
        <v>0</v>
      </c>
      <c r="F21" s="14">
        <f>'[1]Number Waiting Priority Apps'!$N$19</f>
        <v>0</v>
      </c>
      <c r="G21" s="14">
        <f>'[1]Numbers Waiting 1st Cons'!$N$19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Held'!$N$19</f>
        <v>0</v>
      </c>
      <c r="K21" s="16">
        <f>'[2]Number of 2nd Cons Apps Held'!$N$20+'[2]Number of 2nd Cons Apps Held'!$N$21</f>
        <v>0</v>
      </c>
      <c r="L21" s="16">
        <f>'[1]Number of Priority Apps Held'!$N$19</f>
        <v>0</v>
      </c>
      <c r="M21" s="17">
        <f>'[1]District Court Family'!$N$19+'[1]District Court Family Appeals'!$N$19</f>
        <v>0</v>
      </c>
      <c r="N21" s="17">
        <f>'[1]CC Jud Sep &amp; Div'!$N$19</f>
        <v>0</v>
      </c>
      <c r="O21" s="68">
        <f>[1]ADMCA!$N$19</f>
        <v>0</v>
      </c>
    </row>
    <row r="22" spans="1:15" s="5" customFormat="1" ht="15.5">
      <c r="A22" s="12" t="s">
        <v>22</v>
      </c>
      <c r="B22" s="78"/>
      <c r="C22" s="13">
        <f>'[1]Total Applications'!$N$20</f>
        <v>0</v>
      </c>
      <c r="D22" s="13">
        <f>SUM('[1]Total Applications'!$C$20:$N$20)</f>
        <v>38</v>
      </c>
      <c r="E22" s="14">
        <f>'[1]Waiting Times 1st Cons'!$N$20</f>
        <v>0</v>
      </c>
      <c r="F22" s="14">
        <f>'[1]Number Waiting Priority Apps'!$N$20</f>
        <v>0</v>
      </c>
      <c r="G22" s="14">
        <f>'[1]Numbers Waiting 1st Cons'!$N$20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Held'!$N$20</f>
        <v>0</v>
      </c>
      <c r="K22" s="16">
        <f>'[2]Number of 2nd Cons Apps Held'!$N$21</f>
        <v>0</v>
      </c>
      <c r="L22" s="16">
        <f>'[1]Number of Priority Apps Held'!$N$20</f>
        <v>0</v>
      </c>
      <c r="M22" s="17">
        <f>'[1]District Court Family'!$N$20+'[1]District Court Family Appeals'!$N$20</f>
        <v>0</v>
      </c>
      <c r="N22" s="17">
        <f>'[1]CC Jud Sep &amp; Div'!$N$20</f>
        <v>0</v>
      </c>
      <c r="O22" s="68">
        <f>[1]ADMCA!$N$20</f>
        <v>0</v>
      </c>
    </row>
    <row r="23" spans="1:15" s="5" customFormat="1" ht="15.5">
      <c r="A23" s="12" t="s">
        <v>23</v>
      </c>
      <c r="B23" s="78"/>
      <c r="C23" s="13">
        <f>'[1]Total Applications'!$N$21</f>
        <v>0</v>
      </c>
      <c r="D23" s="13">
        <f>SUM('[1]Total Applications'!$C$21:$N$21)</f>
        <v>64</v>
      </c>
      <c r="E23" s="14">
        <f>'[1]Waiting Times 1st Cons'!$N$21</f>
        <v>0</v>
      </c>
      <c r="F23" s="14">
        <f>'[1]Number Waiting Priority Apps'!$N$21</f>
        <v>0</v>
      </c>
      <c r="G23" s="14">
        <f>'[1]Numbers Waiting 1st Cons'!$N$21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Held'!$N$21</f>
        <v>0</v>
      </c>
      <c r="K23" s="16">
        <f>'[2]Number of 2nd Cons Apps Held'!$N$22</f>
        <v>0</v>
      </c>
      <c r="L23" s="16">
        <f>'[1]Number of Priority Apps Held'!$N$21</f>
        <v>0</v>
      </c>
      <c r="M23" s="17">
        <f>'[1]District Court Family'!$N$21+'[1]District Court Family Appeals'!$N$21</f>
        <v>0</v>
      </c>
      <c r="N23" s="17">
        <f>'[1]CC Jud Sep &amp; Div'!$N$21</f>
        <v>0</v>
      </c>
      <c r="O23" s="68">
        <f>[1]ADMCA!$N$21</f>
        <v>0</v>
      </c>
    </row>
    <row r="24" spans="1:15" s="5" customFormat="1" ht="15.5">
      <c r="A24" s="12" t="s">
        <v>24</v>
      </c>
      <c r="B24" s="78"/>
      <c r="C24" s="13">
        <f>'[1]Total Applications'!$N$22</f>
        <v>0</v>
      </c>
      <c r="D24" s="13">
        <f>SUM('[1]Total Applications'!$C$22:$N$22)</f>
        <v>34</v>
      </c>
      <c r="E24" s="14">
        <f>'[1]Waiting Times 1st Cons'!$N$22</f>
        <v>0</v>
      </c>
      <c r="F24" s="14">
        <f>'[1]Number Waiting Priority Apps'!$N$22</f>
        <v>0</v>
      </c>
      <c r="G24" s="14">
        <f>'[1]Numbers Waiting 1st Cons'!$N$22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Held'!$N$22</f>
        <v>0</v>
      </c>
      <c r="K24" s="16">
        <f>'[2]Number of 2nd Cons Apps Held'!$N$23</f>
        <v>0</v>
      </c>
      <c r="L24" s="16">
        <f>'[1]Number of Priority Apps Held'!$N$22</f>
        <v>0</v>
      </c>
      <c r="M24" s="17">
        <f>'[1]District Court Family'!$N$22+'[1]District Court Family Appeals'!$N$22</f>
        <v>0</v>
      </c>
      <c r="N24" s="17">
        <f>'[1]CC Jud Sep &amp; Div'!$N$22</f>
        <v>0</v>
      </c>
      <c r="O24" s="68">
        <f>[1]ADMCA!$N$22</f>
        <v>0</v>
      </c>
    </row>
    <row r="25" spans="1:15" s="5" customFormat="1" ht="15.5">
      <c r="A25" s="42" t="s">
        <v>64</v>
      </c>
      <c r="B25" s="78"/>
      <c r="C25" s="13">
        <f>'[1]Total Applications'!$N$26</f>
        <v>0</v>
      </c>
      <c r="D25" s="13">
        <f>SUM('[1]Total Applications'!$C$26:$N$26)</f>
        <v>19</v>
      </c>
      <c r="E25" s="14">
        <f>'[1]Waiting Times 1st Cons'!$N$26</f>
        <v>0</v>
      </c>
      <c r="F25" s="14">
        <f>'[1]Number Waiting Priority Apps'!$N$26</f>
        <v>0</v>
      </c>
      <c r="G25" s="14">
        <f>'[1]Numbers Waiting 1st Cons'!$N$26</f>
        <v>0</v>
      </c>
      <c r="H25" s="15"/>
      <c r="I25" s="15"/>
      <c r="J25" s="16">
        <f>'[1]Number of 1st Cons Apps Held'!$N$26</f>
        <v>0</v>
      </c>
      <c r="K25" s="16"/>
      <c r="L25" s="16">
        <f>'[1]Number of Priority Apps Held'!$N$26</f>
        <v>0</v>
      </c>
      <c r="M25" s="17">
        <f>'[1]District Court Family'!$N$26+'[1]District Court Family Appeals'!$N$26</f>
        <v>0</v>
      </c>
      <c r="N25" s="17">
        <f>'[1]CC Jud Sep &amp; Div'!$N$26</f>
        <v>0</v>
      </c>
      <c r="O25" s="68">
        <f>[1]ADMCA!$N$26</f>
        <v>0</v>
      </c>
    </row>
    <row r="26" spans="1:15" s="5" customFormat="1" ht="31">
      <c r="A26" s="12" t="s">
        <v>47</v>
      </c>
      <c r="B26" s="78"/>
      <c r="C26" s="45">
        <f>'[1]Total Applications'!$N$23</f>
        <v>0</v>
      </c>
      <c r="D26" s="45">
        <f>SUM('[1]Total Applications'!$C$23:$N$23)</f>
        <v>44</v>
      </c>
      <c r="E26" s="46">
        <f>'[1]Waiting Times 1st Cons'!$N$23</f>
        <v>0</v>
      </c>
      <c r="F26" s="46">
        <f>'[1]Number Waiting Priority Apps'!$N$23</f>
        <v>0</v>
      </c>
      <c r="G26" s="46">
        <f>'[1]Numbers Waiting 1st Cons'!$N$23</f>
        <v>0</v>
      </c>
      <c r="H26" s="52"/>
      <c r="I26" s="52"/>
      <c r="J26" s="49">
        <f>'[1]Number of 1st Cons Apps Held'!$N$23</f>
        <v>0</v>
      </c>
      <c r="K26" s="49">
        <f>'[2]Number of 2nd Cons Apps Held'!$N$25</f>
        <v>0</v>
      </c>
      <c r="L26" s="49">
        <f>'[1]Number of Priority Apps Held'!$N$23</f>
        <v>0</v>
      </c>
      <c r="M26" s="51">
        <f>'[1]District Court Family'!$N$23+'[1]District Court Family Appeals'!$N$23</f>
        <v>0</v>
      </c>
      <c r="N26" s="51">
        <f>'[1]CC Jud Sep &amp; Div'!$N$23</f>
        <v>0</v>
      </c>
      <c r="O26" s="63">
        <f>[1]ADMCA!$N$23</f>
        <v>0</v>
      </c>
    </row>
    <row r="27" spans="1:15" s="5" customFormat="1" ht="15.5">
      <c r="A27" s="12" t="s">
        <v>25</v>
      </c>
      <c r="B27" s="78"/>
      <c r="C27" s="13">
        <f>'[1]Total Applications'!$N$24+'[1]Total Applications'!$N$25</f>
        <v>0</v>
      </c>
      <c r="D27" s="13">
        <f>SUM('[1]Total Applications'!$C$24:$N$25)</f>
        <v>40</v>
      </c>
      <c r="E27" s="14">
        <f>'[1]Waiting Times 1st Cons'!$N$24+'[1]Waiting Times 1st Cons'!$N$25</f>
        <v>0</v>
      </c>
      <c r="F27" s="14">
        <f>'[1]Number Waiting Priority Apps'!$N$24+'[1]Number Waiting Priority Apps'!$N$25</f>
        <v>0</v>
      </c>
      <c r="G27" s="14">
        <f>'[1]Numbers Waiting 1st Cons'!$N$24+'[1]Numbers Waiting 1st Cons'!$N$25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Held'!$N$24+'[1]Number of 1st Cons Apps Held'!$N$25</f>
        <v>0</v>
      </c>
      <c r="K27" s="16">
        <f>'[2]Number of 2nd Cons Apps Held'!$N$25+'[2]Number of 2nd Cons Apps Held'!$N$26</f>
        <v>0</v>
      </c>
      <c r="L27" s="16">
        <f>'[1]Number of Priority Apps Held'!$N$24+'[1]Number of Priority Apps Held'!$N$25</f>
        <v>0</v>
      </c>
      <c r="M27" s="17">
        <f>'[1]District Court Family'!$N$24+'[1]District Court Family'!$N$25+'[1]District Court Family Appeals'!$N$24+'[1]District Court Family Appeals'!$N$25</f>
        <v>0</v>
      </c>
      <c r="N27" s="17">
        <f>'[1]CC Jud Sep &amp; Div'!$N$24+'[1]CC Jud Sep &amp; Div'!$N$25</f>
        <v>0</v>
      </c>
      <c r="O27" s="68">
        <f>[1]ADMCA!$N$24+[1]ADMCA!$N$25</f>
        <v>0</v>
      </c>
    </row>
    <row r="28" spans="1:15" s="5" customFormat="1" ht="15.5">
      <c r="A28" s="12" t="s">
        <v>26</v>
      </c>
      <c r="B28" s="78"/>
      <c r="C28" s="13">
        <f>'[1]Total Applications'!$N$27</f>
        <v>0</v>
      </c>
      <c r="D28" s="13">
        <f>SUM('[1]Total Applications'!$C$27:$N$27)</f>
        <v>37</v>
      </c>
      <c r="E28" s="14">
        <f>'[1]Waiting Times 1st Cons'!$N$27</f>
        <v>0</v>
      </c>
      <c r="F28" s="14">
        <f>'[1]Number Waiting Priority Apps'!$N$27</f>
        <v>0</v>
      </c>
      <c r="G28" s="14">
        <f>'[1]Numbers Waiting 1st Cons'!$N$27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Held'!$N$27</f>
        <v>0</v>
      </c>
      <c r="K28" s="16">
        <f>'[2]Number of 2nd Cons Apps Held'!$N$28</f>
        <v>0</v>
      </c>
      <c r="L28" s="16">
        <f>'[1]Number of Priority Apps Held'!$N$27</f>
        <v>0</v>
      </c>
      <c r="M28" s="17">
        <f>'[1]District Court Family'!$N$27+'[1]District Court Family Appeals'!$N$27</f>
        <v>0</v>
      </c>
      <c r="N28" s="17">
        <f>'[1]CC Jud Sep &amp; Div'!$N$27</f>
        <v>0</v>
      </c>
      <c r="O28" s="68">
        <f>[1]ADMCA!$N$27</f>
        <v>0</v>
      </c>
    </row>
    <row r="29" spans="1:15" s="5" customFormat="1" ht="15.5">
      <c r="A29" s="12" t="s">
        <v>27</v>
      </c>
      <c r="B29" s="78"/>
      <c r="C29" s="13">
        <f>'[1]Total Applications'!$N$28</f>
        <v>0</v>
      </c>
      <c r="D29" s="13">
        <f>SUM('[1]Total Applications'!$C$28:$N$28)</f>
        <v>30</v>
      </c>
      <c r="E29" s="14">
        <f>'[1]Waiting Times 1st Cons'!$N$28</f>
        <v>0</v>
      </c>
      <c r="F29" s="14">
        <f>'[1]Number Waiting Priority Apps'!$N$28</f>
        <v>0</v>
      </c>
      <c r="G29" s="14">
        <f>'[1]Numbers Waiting 1st Cons'!$N$28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Held'!$N$28</f>
        <v>0</v>
      </c>
      <c r="K29" s="16">
        <f>'[2]Number of 2nd Cons Apps Held'!$N$29</f>
        <v>0</v>
      </c>
      <c r="L29" s="16">
        <f>'[1]Number of Priority Apps Held'!$N$28</f>
        <v>0</v>
      </c>
      <c r="M29" s="17">
        <f>'[1]District Court Family'!$N$28+'[1]District Court Family Appeals'!$N$28</f>
        <v>0</v>
      </c>
      <c r="N29" s="17">
        <f>'[1]CC Jud Sep &amp; Div'!$N$28</f>
        <v>0</v>
      </c>
      <c r="O29" s="62">
        <f>[1]ADMCA!$N$28</f>
        <v>0</v>
      </c>
    </row>
    <row r="30" spans="1:15" s="5" customFormat="1" ht="15.5">
      <c r="A30" s="12" t="s">
        <v>28</v>
      </c>
      <c r="B30" s="78"/>
      <c r="C30" s="13">
        <f>'[1]Total Applications'!$N$29</f>
        <v>0</v>
      </c>
      <c r="D30" s="13">
        <f>SUM('[1]Total Applications'!$C$29:$N$29)</f>
        <v>18</v>
      </c>
      <c r="E30" s="14">
        <f>'[1]Waiting Times 1st Cons'!$N$29</f>
        <v>0</v>
      </c>
      <c r="F30" s="14">
        <f>'[1]Number Waiting Priority Apps'!$N$29</f>
        <v>0</v>
      </c>
      <c r="G30" s="14">
        <f>'[1]Numbers Waiting 1st Cons'!$N$29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Held'!$N$29</f>
        <v>0</v>
      </c>
      <c r="K30" s="16">
        <f>'[2]Number of 2nd Cons Apps Held'!$N$30</f>
        <v>0</v>
      </c>
      <c r="L30" s="16">
        <f>'[1]Number of Priority Apps Held'!$N$29</f>
        <v>0</v>
      </c>
      <c r="M30" s="17">
        <f>'[1]District Court Family'!$N$29+'[1]District Court Family Appeals'!$N$29</f>
        <v>0</v>
      </c>
      <c r="N30" s="17">
        <f>'[1]CC Jud Sep &amp; Div'!$N$29</f>
        <v>0</v>
      </c>
      <c r="O30" s="68">
        <f>[1]ADMCA!$N$29</f>
        <v>0</v>
      </c>
    </row>
    <row r="31" spans="1:15" s="5" customFormat="1" ht="15.5">
      <c r="A31" s="12" t="s">
        <v>29</v>
      </c>
      <c r="B31" s="78"/>
      <c r="C31" s="13">
        <f>'[1]Total Applications'!$N$30</f>
        <v>0</v>
      </c>
      <c r="D31" s="13">
        <f>SUM('[1]Total Applications'!$C$30:$N$30)</f>
        <v>24</v>
      </c>
      <c r="E31" s="14">
        <f>'[1]Waiting Times 1st Cons'!$N$30</f>
        <v>0</v>
      </c>
      <c r="F31" s="14">
        <f>'[1]Number Waiting Priority Apps'!$N$30</f>
        <v>0</v>
      </c>
      <c r="G31" s="14">
        <f>'[1]Numbers Waiting 1st Cons'!$N$30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Held'!$N$30</f>
        <v>0</v>
      </c>
      <c r="K31" s="16">
        <f>'[2]Number of 2nd Cons Apps Held'!$N$31</f>
        <v>0</v>
      </c>
      <c r="L31" s="16">
        <f>'[1]Number of Priority Apps Held'!$N$30</f>
        <v>0</v>
      </c>
      <c r="M31" s="17">
        <f>'[1]District Court Family'!$N$30+'[1]District Court Family Appeals'!$N$30</f>
        <v>0</v>
      </c>
      <c r="N31" s="17">
        <f>'[1]CC Jud Sep &amp; Div'!$N$30</f>
        <v>0</v>
      </c>
      <c r="O31" s="69">
        <f>[1]ADMCA!$N$30</f>
        <v>0</v>
      </c>
    </row>
    <row r="32" spans="1:15" s="5" customFormat="1" ht="15.5">
      <c r="A32" s="12" t="s">
        <v>30</v>
      </c>
      <c r="B32" s="78"/>
      <c r="C32" s="13">
        <f>'[1]Total Applications'!$N$31</f>
        <v>0</v>
      </c>
      <c r="D32" s="13">
        <f>SUM('[1]Total Applications'!$C$31:$N$31)</f>
        <v>13</v>
      </c>
      <c r="E32" s="14">
        <f>'[1]Waiting Times 1st Cons'!$N$31</f>
        <v>0</v>
      </c>
      <c r="F32" s="14">
        <f>'[1]Number Waiting Priority Apps'!$N$31</f>
        <v>0</v>
      </c>
      <c r="G32" s="14">
        <f>'[1]Numbers Waiting 1st Cons'!$N$31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Held'!$N$31</f>
        <v>0</v>
      </c>
      <c r="K32" s="16">
        <f>'[2]Number of 2nd Cons Apps Held'!$N$32</f>
        <v>0</v>
      </c>
      <c r="L32" s="16">
        <f>'[1]Number of Priority Apps Held'!$N$31</f>
        <v>0</v>
      </c>
      <c r="M32" s="17">
        <f>'[1]District Court Family'!$N$31+'[1]District Court Family Appeals'!$N$31</f>
        <v>0</v>
      </c>
      <c r="N32" s="17">
        <f>'[1]CC Jud Sep &amp; Div'!$N$31</f>
        <v>0</v>
      </c>
      <c r="O32" s="69">
        <f>[1]ADMCA!$N$31</f>
        <v>0</v>
      </c>
    </row>
    <row r="33" spans="1:15" s="5" customFormat="1" ht="15.5">
      <c r="A33" s="12" t="s">
        <v>31</v>
      </c>
      <c r="B33" s="78"/>
      <c r="C33" s="13">
        <f>'[1]Total Applications'!$N$32</f>
        <v>0</v>
      </c>
      <c r="D33" s="13">
        <f>SUM('[1]Total Applications'!$C$32:$N$32)</f>
        <v>44</v>
      </c>
      <c r="E33" s="14">
        <f>'[1]Waiting Times 1st Cons'!$N$32</f>
        <v>0</v>
      </c>
      <c r="F33" s="14">
        <f>'[1]Number Waiting Priority Apps'!$N$32</f>
        <v>0</v>
      </c>
      <c r="G33" s="14">
        <f>'[1]Numbers Waiting 1st Cons'!$N$32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Held'!$N$32</f>
        <v>0</v>
      </c>
      <c r="K33" s="16">
        <f>'[2]Number of 2nd Cons Apps Held'!$N$33+'[2]Number of 2nd Cons Apps Held'!$N$34</f>
        <v>0</v>
      </c>
      <c r="L33" s="16">
        <f>'[1]Number of Priority Apps Held'!$N$32</f>
        <v>0</v>
      </c>
      <c r="M33" s="17">
        <f>'[1]District Court Family'!$N$32+'[1]District Court Family Appeals'!$N$32</f>
        <v>0</v>
      </c>
      <c r="N33" s="17">
        <f>'[1]CC Jud Sep &amp; Div'!$N$32</f>
        <v>0</v>
      </c>
      <c r="O33" s="43">
        <f>[1]ADMCA!$N$32</f>
        <v>0</v>
      </c>
    </row>
    <row r="34" spans="1:15" s="5" customFormat="1" ht="15.5">
      <c r="A34" s="12" t="s">
        <v>66</v>
      </c>
      <c r="B34" s="78"/>
      <c r="C34" s="13">
        <f>'[1]Total Applications'!$N$33</f>
        <v>0</v>
      </c>
      <c r="D34" s="13">
        <f>SUM('[1]Total Applications'!$C$33:$N$33)</f>
        <v>706</v>
      </c>
      <c r="E34" s="14">
        <f>'[1]Waiting Times 1st Cons'!$N$33</f>
        <v>0</v>
      </c>
      <c r="F34" s="14">
        <f>'[1]Number Waiting Priority Apps'!$N$33</f>
        <v>0</v>
      </c>
      <c r="G34" s="14">
        <f>'[1]Numbers Waiting 1st Cons'!$N$33</f>
        <v>0</v>
      </c>
      <c r="H34" s="15"/>
      <c r="I34" s="15"/>
      <c r="J34" s="16">
        <f>'[1]Number of 1st Cons Apps Held'!$N$33</f>
        <v>0</v>
      </c>
      <c r="K34" s="16"/>
      <c r="L34" s="16">
        <f>'[1]Number of Priority Apps Held'!$N$33</f>
        <v>0</v>
      </c>
      <c r="M34" s="17">
        <f>'[1]District Court Family'!$N$33+'[1]District Court Family Appeals'!$N$33</f>
        <v>0</v>
      </c>
      <c r="N34" s="17">
        <f>'[1]CC Jud Sep &amp; Div'!$N$33</f>
        <v>0</v>
      </c>
      <c r="O34" s="43">
        <f>[1]ADMCA!$N$33</f>
        <v>0</v>
      </c>
    </row>
    <row r="35" spans="1:15" s="5" customFormat="1" ht="15.5">
      <c r="A35" s="12" t="s">
        <v>32</v>
      </c>
      <c r="B35" s="78"/>
      <c r="C35" s="13">
        <f>'[1]Total Applications'!$N$34</f>
        <v>0</v>
      </c>
      <c r="D35" s="13">
        <f>SUM('[1]Total Applications'!$C$34:$N$34)</f>
        <v>13</v>
      </c>
      <c r="E35" s="14">
        <f>'[1]Waiting Times 1st Cons'!$N$34</f>
        <v>0</v>
      </c>
      <c r="F35" s="14">
        <f>'[1]Number Waiting Priority Apps'!$N$34</f>
        <v>0</v>
      </c>
      <c r="G35" s="14">
        <f>'[1]Numbers Waiting 1st Cons'!$N$34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Held'!$N$34</f>
        <v>0</v>
      </c>
      <c r="K35" s="16">
        <f>'[2]Number of 2nd Cons Apps Held'!$N$36</f>
        <v>0</v>
      </c>
      <c r="L35" s="16">
        <f>'[1]Number of Priority Apps Held'!$N$34</f>
        <v>0</v>
      </c>
      <c r="M35" s="17">
        <f>'[1]District Court Family'!$N$34+'[1]District Court Family Appeals'!$N$34</f>
        <v>0</v>
      </c>
      <c r="N35" s="17">
        <f>'[1]CC Jud Sep &amp; Div'!$N$34</f>
        <v>0</v>
      </c>
      <c r="O35" s="68">
        <f>[1]ADMCA!$N$34</f>
        <v>0</v>
      </c>
    </row>
    <row r="36" spans="1:15" s="5" customFormat="1" ht="15.5">
      <c r="A36" s="12" t="s">
        <v>33</v>
      </c>
      <c r="B36" s="78"/>
      <c r="C36" s="13">
        <f>'[1]Total Applications'!$N$35</f>
        <v>0</v>
      </c>
      <c r="D36" s="13">
        <f>SUM('[1]Total Applications'!$C$35:$N$35)</f>
        <v>47</v>
      </c>
      <c r="E36" s="14">
        <f>'[1]Waiting Times 1st Cons'!$N$35</f>
        <v>0</v>
      </c>
      <c r="F36" s="14">
        <f>'[1]Number Waiting Priority Apps'!$N$35</f>
        <v>0</v>
      </c>
      <c r="G36" s="14">
        <f>'[1]Numbers Waiting 1st Cons'!$N$35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Held'!$N$35</f>
        <v>0</v>
      </c>
      <c r="K36" s="16">
        <f>'[2]Number of 2nd Cons Apps Held'!$N$36</f>
        <v>0</v>
      </c>
      <c r="L36" s="16">
        <f>'[1]Number of Priority Apps Held'!$N$35</f>
        <v>0</v>
      </c>
      <c r="M36" s="17">
        <f>'[1]District Court Family'!$N$35+'[1]District Court Family Appeals'!$N$35</f>
        <v>0</v>
      </c>
      <c r="N36" s="17">
        <f>'[1]CC Jud Sep &amp; Div'!$N$35</f>
        <v>0</v>
      </c>
      <c r="O36" s="69">
        <f>[1]ADMCA!$N$35</f>
        <v>0</v>
      </c>
    </row>
    <row r="37" spans="1:15" s="5" customFormat="1" ht="15.5">
      <c r="A37" s="12" t="s">
        <v>34</v>
      </c>
      <c r="B37" s="78"/>
      <c r="C37" s="13">
        <f>'[1]Total Applications'!$N$36</f>
        <v>0</v>
      </c>
      <c r="D37" s="13">
        <f>SUM('[1]Total Applications'!$C$36:$N$36)</f>
        <v>23</v>
      </c>
      <c r="E37" s="14">
        <f>'[1]Waiting Times 1st Cons'!$N$36</f>
        <v>0</v>
      </c>
      <c r="F37" s="14">
        <f>'[1]Number Waiting Priority Apps'!$N$36</f>
        <v>0</v>
      </c>
      <c r="G37" s="14">
        <f>'[1]Numbers Waiting 1st Cons'!$N$36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Held'!$N$36</f>
        <v>0</v>
      </c>
      <c r="K37" s="16">
        <f>'[2]Number of 2nd Cons Apps Held'!$N$37</f>
        <v>0</v>
      </c>
      <c r="L37" s="16">
        <f>'[1]Number of Priority Apps Held'!$N$36</f>
        <v>0</v>
      </c>
      <c r="M37" s="17">
        <f>'[1]District Court Family'!$N$36+'[1]District Court Family Appeals'!$N$36</f>
        <v>0</v>
      </c>
      <c r="N37" s="17">
        <f>'[1]CC Jud Sep &amp; Div'!$N$36</f>
        <v>0</v>
      </c>
      <c r="O37" s="69">
        <f>[1]ADMCA!$N$36</f>
        <v>0</v>
      </c>
    </row>
    <row r="38" spans="1:15" s="5" customFormat="1" ht="15.5">
      <c r="A38" s="12" t="s">
        <v>35</v>
      </c>
      <c r="B38" s="78"/>
      <c r="C38" s="13">
        <f>'[1]Total Applications'!$N$37</f>
        <v>0</v>
      </c>
      <c r="D38" s="13">
        <f>SUM('[1]Total Applications'!$C$37:$N$37)</f>
        <v>35</v>
      </c>
      <c r="E38" s="14">
        <f>'[1]Waiting Times 1st Cons'!$N$37</f>
        <v>0</v>
      </c>
      <c r="F38" s="14">
        <f>'[1]Number Waiting Priority Apps'!$N$37</f>
        <v>0</v>
      </c>
      <c r="G38" s="14">
        <f>'[1]Numbers Waiting 1st Cons'!$N$37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Held'!$N$37</f>
        <v>0</v>
      </c>
      <c r="K38" s="16">
        <f>'[2]Number of 2nd Cons Apps Held'!$N$38</f>
        <v>0</v>
      </c>
      <c r="L38" s="16">
        <f>'[1]Number of Priority Apps Held'!$N$37</f>
        <v>0</v>
      </c>
      <c r="M38" s="17">
        <f>'[1]District Court Family'!$N$37+'[1]District Court Family Appeals'!$N$37</f>
        <v>0</v>
      </c>
      <c r="N38" s="17">
        <f>'[1]CC Jud Sep &amp; Div'!$N$37</f>
        <v>0</v>
      </c>
      <c r="O38" s="62">
        <f>[1]ADMCA!$N$37</f>
        <v>0</v>
      </c>
    </row>
    <row r="39" spans="1:15" s="5" customFormat="1" ht="15.5">
      <c r="A39" s="12" t="s">
        <v>36</v>
      </c>
      <c r="B39" s="78"/>
      <c r="C39" s="13">
        <f>'[1]Total Applications'!$N$38</f>
        <v>0</v>
      </c>
      <c r="D39" s="13">
        <f>SUM('[1]Total Applications'!$C$38:$N$38)</f>
        <v>32</v>
      </c>
      <c r="E39" s="14">
        <f>'[1]Waiting Times 1st Cons'!$N$38</f>
        <v>0</v>
      </c>
      <c r="F39" s="14">
        <f>'[1]Number Waiting Priority Apps'!$N$38</f>
        <v>0</v>
      </c>
      <c r="G39" s="14">
        <f>'[1]Numbers Waiting 1st Cons'!$N$38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Held'!$N$38</f>
        <v>0</v>
      </c>
      <c r="K39" s="16">
        <f>'[2]Number of 2nd Cons Apps Held'!$N$39</f>
        <v>0</v>
      </c>
      <c r="L39" s="16">
        <f>'[1]Number of Priority Apps Held'!$N$38</f>
        <v>0</v>
      </c>
      <c r="M39" s="17">
        <f>'[1]District Court Family'!$N$38+'[1]District Court Family Appeals'!$N$38</f>
        <v>0</v>
      </c>
      <c r="N39" s="17">
        <f>'[1]CC Jud Sep &amp; Div'!$N$38</f>
        <v>0</v>
      </c>
      <c r="O39" s="61">
        <f>[1]ADMCA!$N$38</f>
        <v>0</v>
      </c>
    </row>
    <row r="40" spans="1:15" s="5" customFormat="1" ht="16" thickBot="1">
      <c r="A40" s="18" t="s">
        <v>37</v>
      </c>
      <c r="B40" s="91"/>
      <c r="C40" s="65">
        <f>'[1]Total Applications'!$N$39</f>
        <v>0</v>
      </c>
      <c r="D40" s="65">
        <f>SUM('[1]Total Applications'!$C$39:$N$39)</f>
        <v>41</v>
      </c>
      <c r="E40" s="66">
        <f>'[1]Waiting Times 1st Cons'!$N$39</f>
        <v>0</v>
      </c>
      <c r="F40" s="66">
        <f>'[1]Number Waiting Priority Apps'!$N$39</f>
        <v>0</v>
      </c>
      <c r="G40" s="66">
        <f>'[1]Numbers Waiting 1st Cons'!$N$39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Held'!$N$39</f>
        <v>0</v>
      </c>
      <c r="K40" s="55">
        <f>'[2]Number of 2nd Cons Apps Held'!$N$40</f>
        <v>0</v>
      </c>
      <c r="L40" s="55">
        <f>'[1]Number of Priority Apps Held'!$N$39</f>
        <v>0</v>
      </c>
      <c r="M40" s="56">
        <f>'[1]District Court Family'!$N$39+'[1]District Court Family Appeals'!$N$39</f>
        <v>0</v>
      </c>
      <c r="N40" s="56">
        <f>'[1]CC Jud Sep &amp; Div'!$N$39</f>
        <v>0</v>
      </c>
      <c r="O40" s="61">
        <f>[1]ADMCA!$N$39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2254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43"/>
  <sheetViews>
    <sheetView zoomScale="90" zoomScaleNormal="90" workbookViewId="0">
      <pane xSplit="1" topLeftCell="B1" activePane="topRight" state="frozen"/>
      <selection activeCell="A6" sqref="A6"/>
      <selection pane="topRight" activeCell="D7" sqref="D7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10.61328125" style="19" hidden="1" customWidth="1"/>
    <col min="12" max="12" width="13.382812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50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79"/>
      <c r="C6" s="13">
        <f>'[1]Total Applications'!$D$4</f>
        <v>0</v>
      </c>
      <c r="D6" s="13">
        <f>SUM('[1]Total Applications'!$C$4:$D$4)</f>
        <v>22</v>
      </c>
      <c r="E6" s="14">
        <f>'[1]Waiting Times 1st Cons'!$D$4</f>
        <v>0</v>
      </c>
      <c r="F6" s="14">
        <f>'[1]Number Waiting Priority Apps'!$D$4</f>
        <v>0</v>
      </c>
      <c r="G6" s="14">
        <f>'[1]Numbers Waiting 1st Cons'!$D$4</f>
        <v>0</v>
      </c>
      <c r="H6" s="15">
        <f>MAX('[2]Waiting Times 2nd Cons'!$D4:$D5)</f>
        <v>0</v>
      </c>
      <c r="I6" s="15">
        <f>SUM('[2]Numbers Waiting 2nd Cons'!$D4:$D5)</f>
        <v>0</v>
      </c>
      <c r="J6" s="16">
        <f>'[1]Number of 1st Cons Apps Held'!$D$4</f>
        <v>0</v>
      </c>
      <c r="K6" s="16">
        <f>'[2]Number of 2nd Cons Apps Held'!$D$4+'[2]Number of 2nd Cons Apps Held'!$D$5</f>
        <v>0</v>
      </c>
      <c r="L6" s="16">
        <f>'[1]Number of Priority Apps Held'!$D$4</f>
        <v>0</v>
      </c>
      <c r="M6" s="17">
        <f>'[1]District Court Family'!$D$4+'[1]District Court Family Appeals'!$D$4</f>
        <v>0</v>
      </c>
      <c r="N6" s="17">
        <f>'[1]CC Jud Sep &amp; Div'!$D$4</f>
        <v>0</v>
      </c>
      <c r="O6" s="17">
        <f>[1]ADMCA!$D$4</f>
        <v>0</v>
      </c>
    </row>
    <row r="7" spans="1:15" s="5" customFormat="1" ht="15.5">
      <c r="A7" s="103" t="s">
        <v>45</v>
      </c>
      <c r="B7" s="79"/>
      <c r="C7" s="13">
        <f>'[1]Total Applications'!$D$5</f>
        <v>0</v>
      </c>
      <c r="D7" s="13">
        <f>SUM('[1]Total Applications'!$C$5:$D$5)</f>
        <v>40</v>
      </c>
      <c r="E7" s="14">
        <f>'[1]Waiting Times 1st Cons'!$D$5</f>
        <v>0</v>
      </c>
      <c r="F7" s="14">
        <f>'[1]Number Waiting Priority Apps'!$D$5</f>
        <v>0</v>
      </c>
      <c r="G7" s="14">
        <f>'[1]Numbers Waiting 1st Cons'!$D$5</f>
        <v>0</v>
      </c>
      <c r="H7" s="15">
        <f>'[2]Waiting Times 2nd Cons'!$D5</f>
        <v>0</v>
      </c>
      <c r="I7" s="15">
        <f>'[2]Numbers Waiting 2nd Cons'!$D5</f>
        <v>0</v>
      </c>
      <c r="J7" s="16">
        <f>'[1]Number of 1st Cons Apps Held'!$D$5</f>
        <v>0</v>
      </c>
      <c r="K7" s="16">
        <f>'[2]Number of 2nd Cons Apps Held'!$D$6</f>
        <v>0</v>
      </c>
      <c r="L7" s="16">
        <f>'[1]Number of Priority Apps Held'!$D$5</f>
        <v>0</v>
      </c>
      <c r="M7" s="17">
        <f>'[1]District Court Family'!$D$5+'[1]District Court Family Appeals'!$D$5</f>
        <v>0</v>
      </c>
      <c r="N7" s="17">
        <f>'[1]CC Jud Sep &amp; Div'!$D$5</f>
        <v>0</v>
      </c>
      <c r="O7" s="17">
        <f>[1]ADMCA!$D$5</f>
        <v>0</v>
      </c>
    </row>
    <row r="8" spans="1:15" s="5" customFormat="1" ht="15.5">
      <c r="A8" s="103" t="s">
        <v>11</v>
      </c>
      <c r="B8" s="79"/>
      <c r="C8" s="13">
        <f>'[1]Total Applications'!$D$6</f>
        <v>0</v>
      </c>
      <c r="D8" s="13">
        <f>SUM('[1]Total Applications'!$C$6:$D$6)</f>
        <v>14</v>
      </c>
      <c r="E8" s="14">
        <f>'[1]Waiting Times 1st Cons'!$D$6</f>
        <v>0</v>
      </c>
      <c r="F8" s="14">
        <f>'[1]Number Waiting Priority Apps'!$D$6</f>
        <v>0</v>
      </c>
      <c r="G8" s="14">
        <f>'[1]Numbers Waiting 1st Cons'!$D$6</f>
        <v>0</v>
      </c>
      <c r="H8" s="15">
        <f>'[2]Waiting Times 2nd Cons'!$D6</f>
        <v>0</v>
      </c>
      <c r="I8" s="15">
        <f>'[2]Numbers Waiting 2nd Cons'!$D6</f>
        <v>0</v>
      </c>
      <c r="J8" s="16">
        <f>'[1]Number of 1st Cons Apps Held'!$D$6</f>
        <v>0</v>
      </c>
      <c r="K8" s="16">
        <f>'[2]Number of 2nd Cons Apps Held'!$D$7</f>
        <v>0</v>
      </c>
      <c r="L8" s="16">
        <f>'[1]Number of Priority Apps Held'!$D$6</f>
        <v>0</v>
      </c>
      <c r="M8" s="17">
        <f>'[1]District Court Family'!$D$6+'[1]District Court Family Appeals'!$D$6</f>
        <v>0</v>
      </c>
      <c r="N8" s="17">
        <f>'[1]CC Jud Sep &amp; Div'!$D$6</f>
        <v>0</v>
      </c>
      <c r="O8" s="17">
        <f>[1]ADMCA!$D$6</f>
        <v>0</v>
      </c>
    </row>
    <row r="9" spans="1:15" s="5" customFormat="1" ht="15.5">
      <c r="A9" s="103" t="s">
        <v>12</v>
      </c>
      <c r="B9" s="79"/>
      <c r="C9" s="13">
        <f>'[1]Total Applications'!$D$7</f>
        <v>0</v>
      </c>
      <c r="D9" s="13">
        <f>SUM('[1]Total Applications'!$C$7:$D$7)</f>
        <v>32</v>
      </c>
      <c r="E9" s="14">
        <f>'[1]Waiting Times 1st Cons'!$D$7</f>
        <v>0</v>
      </c>
      <c r="F9" s="14">
        <f>'[1]Number Waiting Priority Apps'!$D$7</f>
        <v>0</v>
      </c>
      <c r="G9" s="14">
        <f>'[1]Numbers Waiting 1st Cons'!$D$7</f>
        <v>0</v>
      </c>
      <c r="H9" s="15">
        <f>'[2]Waiting Times 2nd Cons'!$D7</f>
        <v>0</v>
      </c>
      <c r="I9" s="15">
        <f>'[2]Numbers Waiting 2nd Cons'!$D7</f>
        <v>0</v>
      </c>
      <c r="J9" s="16">
        <f>'[1]Number of 1st Cons Apps Held'!$D$7</f>
        <v>0</v>
      </c>
      <c r="K9" s="16">
        <f>'[2]Number of 2nd Cons Apps Held'!$D$7</f>
        <v>0</v>
      </c>
      <c r="L9" s="16">
        <f>'[1]Number of Priority Apps Held'!$D$7</f>
        <v>0</v>
      </c>
      <c r="M9" s="17">
        <f>'[1]District Court Family'!$D$7+'[1]District Court Family Appeals'!$D$7</f>
        <v>0</v>
      </c>
      <c r="N9" s="17">
        <f>'[1]CC Jud Sep &amp; Div'!$D$7</f>
        <v>0</v>
      </c>
      <c r="O9" s="17">
        <f>[1]ADMCA!$D$7</f>
        <v>0</v>
      </c>
    </row>
    <row r="10" spans="1:15" s="5" customFormat="1" ht="15.5">
      <c r="A10" s="103" t="s">
        <v>13</v>
      </c>
      <c r="B10" s="79"/>
      <c r="C10" s="13">
        <f>'[1]Total Applications'!$D$8</f>
        <v>0</v>
      </c>
      <c r="D10" s="13">
        <f>SUM('[1]Total Applications'!$C$8:$D$8)</f>
        <v>21</v>
      </c>
      <c r="E10" s="14">
        <f>'[1]Waiting Times 1st Cons'!$D$8</f>
        <v>0</v>
      </c>
      <c r="F10" s="14">
        <f>'[1]Number Waiting Priority Apps'!$D$8</f>
        <v>0</v>
      </c>
      <c r="G10" s="14">
        <f>'[1]Numbers Waiting 1st Cons'!$D$8</f>
        <v>0</v>
      </c>
      <c r="H10" s="15">
        <f>'[2]Waiting Times 2nd Cons'!$D8</f>
        <v>0</v>
      </c>
      <c r="I10" s="15">
        <f>'[2]Numbers Waiting 2nd Cons'!$D8</f>
        <v>0</v>
      </c>
      <c r="J10" s="16">
        <f>'[1]Number of 1st Cons Apps Held'!$D$8</f>
        <v>0</v>
      </c>
      <c r="K10" s="16">
        <f>'[2]Number of 2nd Cons Apps Held'!$D$8</f>
        <v>0</v>
      </c>
      <c r="L10" s="16">
        <f>'[1]Number of Priority Apps Held'!$D$8</f>
        <v>0</v>
      </c>
      <c r="M10" s="17">
        <f>'[1]District Court Family'!$D$8+'[1]District Court Family Appeals'!$D$8</f>
        <v>0</v>
      </c>
      <c r="N10" s="17">
        <f>'[1]CC Jud Sep &amp; Div'!$D$8</f>
        <v>0</v>
      </c>
      <c r="O10" s="17">
        <f>[1]ADMCA!$D$8</f>
        <v>0</v>
      </c>
    </row>
    <row r="11" spans="1:15" s="5" customFormat="1" ht="15.5">
      <c r="A11" s="103" t="s">
        <v>62</v>
      </c>
      <c r="B11" s="79"/>
      <c r="C11" s="13">
        <f>'[1]Total Applications'!$D$9</f>
        <v>0</v>
      </c>
      <c r="D11" s="13">
        <f>SUM('[1]Total Applications'!$C$9:$D$9)</f>
        <v>11</v>
      </c>
      <c r="E11" s="14">
        <f>'[1]Waiting Times 1st Cons'!$D$9</f>
        <v>0</v>
      </c>
      <c r="F11" s="14">
        <f>'[1]Number Waiting Priority Apps'!$D$9</f>
        <v>0</v>
      </c>
      <c r="G11" s="14">
        <f>'[1]Numbers Waiting 1st Cons'!$D$9</f>
        <v>0</v>
      </c>
      <c r="H11" s="15"/>
      <c r="I11" s="15"/>
      <c r="J11" s="16">
        <f>'[1]Number of 1st Cons Apps Held'!$D$9</f>
        <v>0</v>
      </c>
      <c r="K11" s="16"/>
      <c r="L11" s="16">
        <f>'[1]Number of Priority Apps Held'!$D$9</f>
        <v>0</v>
      </c>
      <c r="M11" s="17">
        <f>'[1]District Court Family'!$D$9+'[1]District Court Family Appeals'!$D$9</f>
        <v>0</v>
      </c>
      <c r="N11" s="17">
        <f>'[1]CC Jud Sep &amp; Div'!$D$9</f>
        <v>0</v>
      </c>
      <c r="O11" s="17">
        <f>[1]ADMCA!$D$9</f>
        <v>0</v>
      </c>
    </row>
    <row r="12" spans="1:15" s="5" customFormat="1" ht="15.5">
      <c r="A12" s="103" t="s">
        <v>14</v>
      </c>
      <c r="B12" s="79"/>
      <c r="C12" s="13">
        <f>'[1]Total Applications'!$D$10</f>
        <v>0</v>
      </c>
      <c r="D12" s="13">
        <f>SUM('[1]Total Applications'!$C$10:$D$10)</f>
        <v>12</v>
      </c>
      <c r="E12" s="14">
        <f>'[1]Waiting Times 1st Cons'!$D$10</f>
        <v>0</v>
      </c>
      <c r="F12" s="14">
        <f>'[1]Number Waiting Priority Apps'!$D$10</f>
        <v>0</v>
      </c>
      <c r="G12" s="14">
        <f>'[1]Numbers Waiting 1st Cons'!$D$10</f>
        <v>0</v>
      </c>
      <c r="H12" s="15">
        <f>'[2]Waiting Times 2nd Cons'!$D10</f>
        <v>0</v>
      </c>
      <c r="I12" s="15">
        <f>'[2]Numbers Waiting 2nd Cons'!$D10</f>
        <v>0</v>
      </c>
      <c r="J12" s="16">
        <f>'[1]Number of 1st Cons Apps Held'!$D$10</f>
        <v>0</v>
      </c>
      <c r="K12" s="16">
        <f>'[2]Number of 2nd Cons Apps Held'!$D$10</f>
        <v>0</v>
      </c>
      <c r="L12" s="16">
        <f>'[1]Number of Priority Apps Held'!$D$10</f>
        <v>0</v>
      </c>
      <c r="M12" s="17">
        <f>'[1]District Court Family'!$D$10+'[1]District Court Family Appeals'!$D$10</f>
        <v>0</v>
      </c>
      <c r="N12" s="17">
        <f>'[1]CC Jud Sep &amp; Div'!$D$10</f>
        <v>0</v>
      </c>
      <c r="O12" s="17">
        <f>[1]ADMCA!$D$10</f>
        <v>0</v>
      </c>
    </row>
    <row r="13" spans="1:15" s="5" customFormat="1" ht="15.5">
      <c r="A13" s="103" t="s">
        <v>15</v>
      </c>
      <c r="B13" s="79"/>
      <c r="C13" s="13">
        <f>'[1]Total Applications'!$D$11</f>
        <v>0</v>
      </c>
      <c r="D13" s="13">
        <f>SUM('[1]Total Applications'!$C$11:$D$11)</f>
        <v>130</v>
      </c>
      <c r="E13" s="14">
        <f>'[1]Waiting Times 1st Cons'!$D$11</f>
        <v>0</v>
      </c>
      <c r="F13" s="14">
        <f>'[1]Number Waiting Priority Apps'!$D$11</f>
        <v>0</v>
      </c>
      <c r="G13" s="14">
        <f>'[1]Numbers Waiting 1st Cons'!$D$11</f>
        <v>0</v>
      </c>
      <c r="H13" s="15">
        <f>'[2]Waiting Times 2nd Cons'!$D11</f>
        <v>0</v>
      </c>
      <c r="I13" s="15">
        <f>'[2]Numbers Waiting 2nd Cons'!$D11</f>
        <v>0</v>
      </c>
      <c r="J13" s="16">
        <f>'[1]Number of 1st Cons Apps Held'!$D$11</f>
        <v>0</v>
      </c>
      <c r="K13" s="16">
        <f>'[2]Number of 2nd Cons Apps Held'!$D$11</f>
        <v>0</v>
      </c>
      <c r="L13" s="16">
        <f>'[1]Number of Priority Apps Held'!$D$11</f>
        <v>0</v>
      </c>
      <c r="M13" s="17">
        <f>'[1]District Court Family'!$D$11+'[1]District Court Family Appeals'!$D$11</f>
        <v>0</v>
      </c>
      <c r="N13" s="17">
        <f>'[1]CC Jud Sep &amp; Div'!$D$11</f>
        <v>0</v>
      </c>
      <c r="O13" s="17">
        <f>[1]ADMCA!$D$11</f>
        <v>0</v>
      </c>
    </row>
    <row r="14" spans="1:15" s="5" customFormat="1" ht="15.5">
      <c r="A14" s="103" t="s">
        <v>16</v>
      </c>
      <c r="B14" s="79"/>
      <c r="C14" s="13">
        <f>'[1]Total Applications'!$D$12</f>
        <v>0</v>
      </c>
      <c r="D14" s="13">
        <f>SUM('[1]Total Applications'!$C$12:$D$12)</f>
        <v>65</v>
      </c>
      <c r="E14" s="14">
        <f>'[1]Waiting Times 1st Cons'!$D$12</f>
        <v>0</v>
      </c>
      <c r="F14" s="14">
        <f>'[1]Number Waiting Priority Apps'!$D$12</f>
        <v>0</v>
      </c>
      <c r="G14" s="14">
        <f>'[1]Numbers Waiting 1st Cons'!$D$12</f>
        <v>0</v>
      </c>
      <c r="H14" s="15">
        <f>'[2]Waiting Times 2nd Cons'!$D12</f>
        <v>0</v>
      </c>
      <c r="I14" s="15">
        <f>'[2]Numbers Waiting 2nd Cons'!$D12</f>
        <v>0</v>
      </c>
      <c r="J14" s="16">
        <f>'[1]Number of 1st Cons Apps Held'!$D$12</f>
        <v>0</v>
      </c>
      <c r="K14" s="16">
        <f>'[2]Number of 2nd Cons Apps Held'!$D$12</f>
        <v>0</v>
      </c>
      <c r="L14" s="16">
        <f>'[1]Number of Priority Apps Held'!$D$12</f>
        <v>0</v>
      </c>
      <c r="M14" s="17">
        <f>'[1]District Court Family'!$D$12+'[1]District Court Family Appeals'!$D$12</f>
        <v>0</v>
      </c>
      <c r="N14" s="17">
        <f>'[1]CC Jud Sep &amp; Div'!$D$12</f>
        <v>0</v>
      </c>
      <c r="O14" s="17">
        <f>[1]ADMCA!$D$12</f>
        <v>0</v>
      </c>
    </row>
    <row r="15" spans="1:15" s="5" customFormat="1" ht="15.5">
      <c r="A15" s="103" t="s">
        <v>63</v>
      </c>
      <c r="B15" s="79"/>
      <c r="C15" s="13">
        <f>'[1]Total Applications'!$D$13</f>
        <v>0</v>
      </c>
      <c r="D15" s="13">
        <f>SUM('[1]Total Applications'!$C$12:$D$13)</f>
        <v>363</v>
      </c>
      <c r="E15" s="14">
        <f>'[1]Waiting Times 1st Cons'!$D$13</f>
        <v>0</v>
      </c>
      <c r="F15" s="14">
        <f>'[1]Number Waiting Priority Apps'!$D$13</f>
        <v>0</v>
      </c>
      <c r="G15" s="14">
        <f>'[1]Numbers Waiting 1st Cons'!$D$13</f>
        <v>0</v>
      </c>
      <c r="H15" s="15"/>
      <c r="I15" s="15"/>
      <c r="J15" s="16">
        <f>'[1]Number of 1st Cons Apps Held'!$D$13</f>
        <v>0</v>
      </c>
      <c r="K15" s="16"/>
      <c r="L15" s="16">
        <f>'[1]Number of Priority Apps Held'!$D$13</f>
        <v>0</v>
      </c>
      <c r="M15" s="17">
        <f>'[1]District Court Family'!$D$13+'[1]District Court Family Appeals'!$D$13</f>
        <v>0</v>
      </c>
      <c r="N15" s="17">
        <f>'[1]CC Jud Sep &amp; Div'!$D$13</f>
        <v>0</v>
      </c>
      <c r="O15" s="17">
        <f>[1]ADMCA!$D$13</f>
        <v>0</v>
      </c>
    </row>
    <row r="16" spans="1:15" s="5" customFormat="1" ht="15.5">
      <c r="A16" s="103" t="s">
        <v>17</v>
      </c>
      <c r="B16" s="79"/>
      <c r="C16" s="13">
        <f>'[1]Total Applications'!$D$14</f>
        <v>0</v>
      </c>
      <c r="D16" s="13">
        <f>SUM('[1]Total Applications'!$C$14:$D$14)</f>
        <v>29</v>
      </c>
      <c r="E16" s="14">
        <f>'[1]Waiting Times 1st Cons'!$D$14</f>
        <v>0</v>
      </c>
      <c r="F16" s="14">
        <f>'[1]Number Waiting Priority Apps'!$D$14</f>
        <v>0</v>
      </c>
      <c r="G16" s="14">
        <f>'[1]Numbers Waiting 1st Cons'!$D$14</f>
        <v>0</v>
      </c>
      <c r="H16" s="15">
        <f>'[2]Waiting Times 2nd Cons'!$D14</f>
        <v>0</v>
      </c>
      <c r="I16" s="15">
        <f>'[2]Numbers Waiting 2nd Cons'!$D14</f>
        <v>0</v>
      </c>
      <c r="J16" s="16">
        <f>'[1]Number of 1st Cons Apps Held'!$D$14</f>
        <v>0</v>
      </c>
      <c r="K16" s="16">
        <f>'[2]Number of 2nd Cons Apps Held'!$D$14</f>
        <v>0</v>
      </c>
      <c r="L16" s="16">
        <f>'[1]Number of Priority Apps Held'!$D$14</f>
        <v>0</v>
      </c>
      <c r="M16" s="17">
        <f>'[1]District Court Family'!$D$14+'[1]District Court Family Appeals'!$D$14</f>
        <v>0</v>
      </c>
      <c r="N16" s="17">
        <f>'[1]CC Jud Sep &amp; Div'!$D$14</f>
        <v>0</v>
      </c>
      <c r="O16" s="17">
        <f>[1]ADMCA!$D$14</f>
        <v>0</v>
      </c>
    </row>
    <row r="17" spans="1:15" s="5" customFormat="1" ht="15.5">
      <c r="A17" s="103" t="s">
        <v>18</v>
      </c>
      <c r="B17" s="79"/>
      <c r="C17" s="13">
        <f>'[1]Total Applications'!$D$15</f>
        <v>0</v>
      </c>
      <c r="D17" s="13">
        <f>SUM('[1]Total Applications'!$C$15:$D$15)</f>
        <v>40</v>
      </c>
      <c r="E17" s="14">
        <f>'[1]Waiting Times 1st Cons'!$D$15</f>
        <v>0</v>
      </c>
      <c r="F17" s="14">
        <f>'[1]Number Waiting Priority Apps'!$D$15</f>
        <v>0</v>
      </c>
      <c r="G17" s="14">
        <f>'[1]Numbers Waiting 1st Cons'!$D$15</f>
        <v>0</v>
      </c>
      <c r="H17" s="15">
        <f>'[2]Waiting Times 2nd Cons'!$D15</f>
        <v>0</v>
      </c>
      <c r="I17" s="15">
        <f>'[2]Numbers Waiting 2nd Cons'!$D15</f>
        <v>0</v>
      </c>
      <c r="J17" s="16">
        <f>'[1]Number of 1st Cons Apps Held'!$D$15</f>
        <v>0</v>
      </c>
      <c r="K17" s="16">
        <f>'[2]Number of 2nd Cons Apps Held'!$D$15</f>
        <v>0</v>
      </c>
      <c r="L17" s="16">
        <f>'[1]Number of Priority Apps Held'!$D$15</f>
        <v>0</v>
      </c>
      <c r="M17" s="17">
        <f>'[1]District Court Family'!$D$15+'[1]District Court Family Appeals'!$D$15</f>
        <v>0</v>
      </c>
      <c r="N17" s="17">
        <f>'[1]CC Jud Sep &amp; Div'!$D$15</f>
        <v>0</v>
      </c>
      <c r="O17" s="17">
        <f>[1]ADMCA!$D$15</f>
        <v>0</v>
      </c>
    </row>
    <row r="18" spans="1:15" s="5" customFormat="1" ht="15.5">
      <c r="A18" s="103" t="s">
        <v>19</v>
      </c>
      <c r="B18" s="79"/>
      <c r="C18" s="13">
        <f>'[1]Total Applications'!$D$16</f>
        <v>0</v>
      </c>
      <c r="D18" s="13">
        <f>SUM('[1]Total Applications'!$C$16:$D$16)</f>
        <v>41</v>
      </c>
      <c r="E18" s="14">
        <f>'[1]Waiting Times 1st Cons'!$D$16</f>
        <v>0</v>
      </c>
      <c r="F18" s="14">
        <f>'[1]Number Waiting Priority Apps'!$D$16</f>
        <v>0</v>
      </c>
      <c r="G18" s="14">
        <f>'[1]Numbers Waiting 1st Cons'!$D$16</f>
        <v>0</v>
      </c>
      <c r="H18" s="15">
        <f>'[2]Waiting Times 2nd Cons'!$D17</f>
        <v>0</v>
      </c>
      <c r="I18" s="15">
        <f>'[2]Numbers Waiting 2nd Cons'!$D17</f>
        <v>0</v>
      </c>
      <c r="J18" s="16">
        <f>'[1]Number of 1st Cons Apps Held'!$D$16</f>
        <v>0</v>
      </c>
      <c r="K18" s="16">
        <f>'[2]Number of 2nd Cons Apps Held'!$D$17</f>
        <v>0</v>
      </c>
      <c r="L18" s="16">
        <f>'[1]Number of Priority Apps Held'!$D$16</f>
        <v>0</v>
      </c>
      <c r="M18" s="17">
        <f>'[1]District Court Family'!$D$16+'[1]District Court Family Appeals'!$D$16</f>
        <v>0</v>
      </c>
      <c r="N18" s="17">
        <f>'[1]CC Jud Sep &amp; Div'!$D$16</f>
        <v>0</v>
      </c>
      <c r="O18" s="17">
        <f>[1]ADMCA!$D$16</f>
        <v>0</v>
      </c>
    </row>
    <row r="19" spans="1:15" s="5" customFormat="1" ht="15" customHeight="1">
      <c r="A19" s="103" t="s">
        <v>61</v>
      </c>
      <c r="B19" s="79"/>
      <c r="C19" s="13">
        <f>'[1]Total Applications'!$D$17</f>
        <v>0</v>
      </c>
      <c r="D19" s="13">
        <f>SUM('[1]Total Applications'!$C$17:$D$17)</f>
        <v>113</v>
      </c>
      <c r="E19" s="14">
        <f>'[1]Waiting Times 1st Cons'!$D$17</f>
        <v>0</v>
      </c>
      <c r="F19" s="14">
        <f>'[1]Number Waiting Priority Apps'!$D$17</f>
        <v>0</v>
      </c>
      <c r="G19" s="14">
        <f>'[1]Numbers Waiting 1st Cons'!$D$17</f>
        <v>0</v>
      </c>
      <c r="H19" s="15">
        <f>'[2]Waiting Times 2nd Cons'!$D18</f>
        <v>0</v>
      </c>
      <c r="I19" s="15">
        <f>'[2]Numbers Waiting 2nd Cons'!$D18</f>
        <v>0</v>
      </c>
      <c r="J19" s="16">
        <f>'[1]Number of 1st Cons Apps Held'!$D$17</f>
        <v>0</v>
      </c>
      <c r="K19" s="16">
        <f>'[2]Number of 2nd Cons Apps Held'!$D$18</f>
        <v>0</v>
      </c>
      <c r="L19" s="16">
        <f>'[1]Number of Priority Apps Held'!$D$17</f>
        <v>0</v>
      </c>
      <c r="M19" s="17">
        <f>'[1]District Court Family'!$D$17+'[1]District Court Family Appeals'!$D$17</f>
        <v>0</v>
      </c>
      <c r="N19" s="17">
        <f>'[1]CC Jud Sep &amp; Div'!$D$17</f>
        <v>0</v>
      </c>
      <c r="O19" s="17">
        <f>[1]ADMCA!$D$17</f>
        <v>0</v>
      </c>
    </row>
    <row r="20" spans="1:15" s="5" customFormat="1" ht="15.5">
      <c r="A20" s="103" t="s">
        <v>20</v>
      </c>
      <c r="B20" s="79"/>
      <c r="C20" s="13">
        <f>'[1]Total Applications'!$D$18</f>
        <v>0</v>
      </c>
      <c r="D20" s="13">
        <f>SUM('[1]Total Applications'!$C$18:$D$18)</f>
        <v>21</v>
      </c>
      <c r="E20" s="14">
        <f>'[1]Waiting Times 1st Cons'!$D$18</f>
        <v>0</v>
      </c>
      <c r="F20" s="14">
        <f>'[1]Number Waiting Priority Apps'!$D$18</f>
        <v>0</v>
      </c>
      <c r="G20" s="14">
        <f>'[1]Numbers Waiting 1st Cons'!$D$18</f>
        <v>0</v>
      </c>
      <c r="H20" s="15">
        <f>'[2]Waiting Times 2nd Cons'!$D19</f>
        <v>0</v>
      </c>
      <c r="I20" s="15">
        <f>'[2]Numbers Waiting 2nd Cons'!$D19</f>
        <v>0</v>
      </c>
      <c r="J20" s="16">
        <f>'[1]Number of 1st Cons Apps Held'!$D$18</f>
        <v>0</v>
      </c>
      <c r="K20" s="16">
        <f>'[2]Number of 2nd Cons Apps Held'!$D$19</f>
        <v>0</v>
      </c>
      <c r="L20" s="16">
        <f>'[1]Number of Priority Apps Held'!$D$18</f>
        <v>0</v>
      </c>
      <c r="M20" s="17">
        <f>'[1]District Court Family'!$D$18+'[1]District Court Family Appeals'!$D$18</f>
        <v>0</v>
      </c>
      <c r="N20" s="17">
        <f>'[1]CC Jud Sep &amp; Div'!$D$18</f>
        <v>0</v>
      </c>
      <c r="O20" s="17">
        <f>[1]ADMCA!$D$18</f>
        <v>0</v>
      </c>
    </row>
    <row r="21" spans="1:15" s="5" customFormat="1" ht="15.5">
      <c r="A21" s="103" t="s">
        <v>21</v>
      </c>
      <c r="B21" s="79"/>
      <c r="C21" s="13">
        <f>'[1]Total Applications'!$D$19</f>
        <v>0</v>
      </c>
      <c r="D21" s="13">
        <f>SUM('[1]Total Applications'!$C$19:$D$19)</f>
        <v>63</v>
      </c>
      <c r="E21" s="14">
        <f>'[1]Waiting Times 1st Cons'!$D$19</f>
        <v>0</v>
      </c>
      <c r="F21" s="14">
        <f>'[1]Number Waiting Priority Apps'!$D$19</f>
        <v>0</v>
      </c>
      <c r="G21" s="14">
        <f>'[1]Numbers Waiting 1st Cons'!$D$19</f>
        <v>0</v>
      </c>
      <c r="H21" s="15">
        <f>MAX('[2]Waiting Times 2nd Cons'!$D20:$D21)</f>
        <v>0</v>
      </c>
      <c r="I21" s="15">
        <f>SUM('[2]Numbers Waiting 2nd Cons'!$D20:$D21)</f>
        <v>0</v>
      </c>
      <c r="J21" s="16">
        <f>'[1]Number of 1st Cons Apps Held'!$D$19</f>
        <v>0</v>
      </c>
      <c r="K21" s="16">
        <f>'[2]Number of 2nd Cons Apps Held'!$D$20+'[2]Number of 2nd Cons Apps Held'!$D$21</f>
        <v>0</v>
      </c>
      <c r="L21" s="16">
        <f>'[1]Number of Priority Apps Held'!$D$19</f>
        <v>0</v>
      </c>
      <c r="M21" s="17">
        <f>'[1]District Court Family'!$D$19+'[1]District Court Family Appeals'!$D$19</f>
        <v>0</v>
      </c>
      <c r="N21" s="17">
        <f>'[1]CC Jud Sep &amp; Div'!$D$19</f>
        <v>0</v>
      </c>
      <c r="O21" s="17">
        <f>[1]ADMCA!$D$19</f>
        <v>0</v>
      </c>
    </row>
    <row r="22" spans="1:15" s="5" customFormat="1" ht="15.5">
      <c r="A22" s="103" t="s">
        <v>22</v>
      </c>
      <c r="B22" s="79"/>
      <c r="C22" s="13">
        <f>'[1]Total Applications'!$D$20</f>
        <v>0</v>
      </c>
      <c r="D22" s="13">
        <f>SUM('[1]Total Applications'!$C$20:$D$20)</f>
        <v>38</v>
      </c>
      <c r="E22" s="14">
        <f>'[1]Waiting Times 1st Cons'!$D$20</f>
        <v>0</v>
      </c>
      <c r="F22" s="14">
        <f>'[1]Number Waiting Priority Apps'!$D$20</f>
        <v>0</v>
      </c>
      <c r="G22" s="14">
        <f>'[1]Numbers Waiting 1st Cons'!$D$20</f>
        <v>0</v>
      </c>
      <c r="H22" s="15">
        <f>'[2]Waiting Times 2nd Cons'!$D22</f>
        <v>0</v>
      </c>
      <c r="I22" s="15">
        <f>'[2]Numbers Waiting 2nd Cons'!$D22</f>
        <v>0</v>
      </c>
      <c r="J22" s="16">
        <f>'[1]Number of 1st Cons Apps Held'!$D$20</f>
        <v>0</v>
      </c>
      <c r="K22" s="16">
        <f>'[2]Number of 2nd Cons Apps Held'!$D$22</f>
        <v>0</v>
      </c>
      <c r="L22" s="16">
        <f>'[1]Number of Priority Apps Held'!$D$20</f>
        <v>0</v>
      </c>
      <c r="M22" s="17">
        <f>'[1]District Court Family'!$D$20+'[1]District Court Family Appeals'!$D$20</f>
        <v>0</v>
      </c>
      <c r="N22" s="17">
        <f>'[1]CC Jud Sep &amp; Div'!$D$20</f>
        <v>0</v>
      </c>
      <c r="O22" s="17">
        <f>[1]ADMCA!$D$20</f>
        <v>0</v>
      </c>
    </row>
    <row r="23" spans="1:15" s="5" customFormat="1" ht="15.5">
      <c r="A23" s="103" t="s">
        <v>23</v>
      </c>
      <c r="B23" s="79"/>
      <c r="C23" s="13">
        <f>'[1]Total Applications'!$D$21</f>
        <v>0</v>
      </c>
      <c r="D23" s="13">
        <f>SUM('[1]Total Applications'!$C$21:$D$21)</f>
        <v>64</v>
      </c>
      <c r="E23" s="14">
        <f>'[1]Waiting Times 1st Cons'!$D$21</f>
        <v>0</v>
      </c>
      <c r="F23" s="14">
        <f>'[1]Number Waiting Priority Apps'!$D$21</f>
        <v>0</v>
      </c>
      <c r="G23" s="14">
        <f>'[1]Numbers Waiting 1st Cons'!$D$21</f>
        <v>0</v>
      </c>
      <c r="H23" s="15">
        <f>'[2]Waiting Times 2nd Cons'!$D23</f>
        <v>0</v>
      </c>
      <c r="I23" s="15">
        <f>'[2]Numbers Waiting 2nd Cons'!$D23</f>
        <v>0</v>
      </c>
      <c r="J23" s="16">
        <f>'[1]Number of 1st Cons Apps Held'!$D$21</f>
        <v>0</v>
      </c>
      <c r="K23" s="16">
        <f>'[2]Number of 2nd Cons Apps Held'!$D$23</f>
        <v>0</v>
      </c>
      <c r="L23" s="16">
        <f>'[1]Number of Priority Apps Held'!$D$21</f>
        <v>0</v>
      </c>
      <c r="M23" s="17">
        <f>'[1]District Court Family'!$D$21+'[1]District Court Family Appeals'!$D$21</f>
        <v>0</v>
      </c>
      <c r="N23" s="17">
        <f>'[1]CC Jud Sep &amp; Div'!$D$21</f>
        <v>0</v>
      </c>
      <c r="O23" s="17">
        <f>[1]ADMCA!$D$21</f>
        <v>0</v>
      </c>
    </row>
    <row r="24" spans="1:15" s="5" customFormat="1" ht="15.5">
      <c r="A24" s="103" t="s">
        <v>24</v>
      </c>
      <c r="B24" s="79"/>
      <c r="C24" s="13">
        <f>'[1]Total Applications'!$D$22</f>
        <v>0</v>
      </c>
      <c r="D24" s="13">
        <f>SUM('[1]Total Applications'!$C$22:$D$22)</f>
        <v>34</v>
      </c>
      <c r="E24" s="14">
        <f>'[1]Waiting Times 1st Cons'!$D$22</f>
        <v>0</v>
      </c>
      <c r="F24" s="14">
        <f>'[1]Number Waiting Priority Apps'!$D$22</f>
        <v>0</v>
      </c>
      <c r="G24" s="14">
        <f>'[1]Numbers Waiting 1st Cons'!$D$22</f>
        <v>0</v>
      </c>
      <c r="H24" s="15">
        <f>'[2]Waiting Times 2nd Cons'!$D24</f>
        <v>0</v>
      </c>
      <c r="I24" s="15">
        <f>'[2]Numbers Waiting 2nd Cons'!$D24</f>
        <v>0</v>
      </c>
      <c r="J24" s="16">
        <f>'[1]Number of 1st Cons Apps Held'!$D$22</f>
        <v>0</v>
      </c>
      <c r="K24" s="16">
        <f>'[2]Number of 2nd Cons Apps Held'!$D$24</f>
        <v>0</v>
      </c>
      <c r="L24" s="16">
        <f>'[1]Number of Priority Apps Held'!$D$22</f>
        <v>0</v>
      </c>
      <c r="M24" s="17">
        <f>'[1]District Court Family'!$D$22+'[1]District Court Family Appeals'!$D$22</f>
        <v>0</v>
      </c>
      <c r="N24" s="17">
        <f>'[1]CC Jud Sep &amp; Div'!$D$22</f>
        <v>0</v>
      </c>
      <c r="O24" s="17">
        <f>[1]ADMCA!$D$22</f>
        <v>0</v>
      </c>
    </row>
    <row r="25" spans="1:15" s="5" customFormat="1" ht="15.5">
      <c r="A25" s="103" t="s">
        <v>64</v>
      </c>
      <c r="B25" s="79"/>
      <c r="C25" s="13">
        <f>'[1]Total Applications'!$D$26</f>
        <v>0</v>
      </c>
      <c r="D25" s="13">
        <f>SUM('[1]Total Applications'!$C$26:$D$26)</f>
        <v>19</v>
      </c>
      <c r="E25" s="14">
        <f>'[1]Waiting Times 1st Cons'!$D$26</f>
        <v>0</v>
      </c>
      <c r="F25" s="14">
        <f>'[1]Number Waiting Priority Apps'!$D$26</f>
        <v>0</v>
      </c>
      <c r="G25" s="14">
        <f>'[1]Numbers Waiting 1st Cons'!$D$26</f>
        <v>0</v>
      </c>
      <c r="H25" s="15"/>
      <c r="I25" s="15"/>
      <c r="J25" s="16">
        <f>'[1]Number of 1st Cons Apps Held'!$D$26</f>
        <v>0</v>
      </c>
      <c r="K25" s="16"/>
      <c r="L25" s="16">
        <f>'[1]Number of Priority Apps Held'!$D$26</f>
        <v>0</v>
      </c>
      <c r="M25" s="17">
        <f>'[1]District Court Family'!$D$26+'[1]District Court Family Appeals'!$D$26</f>
        <v>0</v>
      </c>
      <c r="N25" s="17">
        <f>'[1]CC Jud Sep &amp; Div'!$D$26</f>
        <v>0</v>
      </c>
      <c r="O25" s="17">
        <f>[1]ADMCA!$D$26</f>
        <v>0</v>
      </c>
    </row>
    <row r="26" spans="1:15" s="5" customFormat="1" ht="31">
      <c r="A26" s="103" t="s">
        <v>47</v>
      </c>
      <c r="B26" s="80"/>
      <c r="C26" s="45">
        <f>'[1]Total Applications'!$D$23</f>
        <v>0</v>
      </c>
      <c r="D26" s="45">
        <f>SUM('[1]Total Applications'!$C$23:$D$23)</f>
        <v>44</v>
      </c>
      <c r="E26" s="46">
        <f>'[1]Waiting Times 1st Cons'!$D$23</f>
        <v>0</v>
      </c>
      <c r="F26" s="46">
        <f>'[1]Number Waiting Priority Apps'!$D$23</f>
        <v>0</v>
      </c>
      <c r="G26" s="46">
        <f>'[1]Numbers Waiting 1st Cons'!$D$23</f>
        <v>0</v>
      </c>
      <c r="H26" s="52"/>
      <c r="I26" s="52"/>
      <c r="J26" s="49">
        <f>'[1]Number of 1st Cons Apps Held'!$D$23</f>
        <v>0</v>
      </c>
      <c r="K26" s="49">
        <f>'[2]Number of 2nd Cons Apps Held'!$D$25</f>
        <v>0</v>
      </c>
      <c r="L26" s="49">
        <f>'[1]Number of Priority Apps Held'!$D$23</f>
        <v>0</v>
      </c>
      <c r="M26" s="51">
        <f>'[1]District Court Family'!$D$23+'[1]District Court Family Appeals'!$D$23</f>
        <v>0</v>
      </c>
      <c r="N26" s="51">
        <f>'[1]CC Jud Sep &amp; Div'!$D$23</f>
        <v>0</v>
      </c>
      <c r="O26" s="51">
        <f>[1]ADMCA!$D$23</f>
        <v>0</v>
      </c>
    </row>
    <row r="27" spans="1:15" s="5" customFormat="1" ht="15.5">
      <c r="A27" s="103" t="s">
        <v>25</v>
      </c>
      <c r="B27" s="79"/>
      <c r="C27" s="13">
        <f>'[1]Total Applications'!$D$24+'[1]Total Applications'!$D$25</f>
        <v>0</v>
      </c>
      <c r="D27" s="13">
        <f>SUM('[1]Total Applications'!$C$24:$D$25)</f>
        <v>40</v>
      </c>
      <c r="E27" s="14">
        <f>'[1]Waiting Times 1st Cons'!$D$24+'[1]Waiting Times 1st Cons'!$D$25</f>
        <v>0</v>
      </c>
      <c r="F27" s="14">
        <f>'[1]Number Waiting Priority Apps'!$D$24+'[1]Number Waiting Priority Apps'!$D$25</f>
        <v>0</v>
      </c>
      <c r="G27" s="14">
        <f>'[1]Numbers Waiting 1st Cons'!$D$24+'[1]Numbers Waiting 1st Cons'!$D$25</f>
        <v>0</v>
      </c>
      <c r="H27" s="15">
        <f>MAX('[2]Waiting Times 2nd Cons'!$D25:$D26)</f>
        <v>0</v>
      </c>
      <c r="I27" s="15">
        <f>SUM('[2]Numbers Waiting 2nd Cons'!$D25:$D26)</f>
        <v>0</v>
      </c>
      <c r="J27" s="16">
        <f>'[1]Number of 1st Cons Apps Held'!$D$24+'[1]Number of 1st Cons Apps Held'!$D$25</f>
        <v>0</v>
      </c>
      <c r="K27" s="16">
        <f>'[2]Number of 2nd Cons Apps Held'!$D$26+'[2]Number of 2nd Cons Apps Held'!$D$27</f>
        <v>0</v>
      </c>
      <c r="L27" s="16">
        <f>'[1]Number of Priority Apps Held'!$D$24+'[1]Number of Priority Apps Held'!$D$25</f>
        <v>0</v>
      </c>
      <c r="M27" s="17">
        <f>'[1]District Court Family'!$D$24+'[1]District Court Family'!$D$25+'[1]District Court Family Appeals'!$D$24+'[1]District Court Family Appeals'!$D$25</f>
        <v>0</v>
      </c>
      <c r="N27" s="17">
        <f>'[1]CC Jud Sep &amp; Div'!$D$24+'[1]CC Jud Sep &amp; Div'!$D$25</f>
        <v>0</v>
      </c>
      <c r="O27" s="17">
        <f>[1]ADMCA!$D$24+[1]ADMCA!$D$25</f>
        <v>0</v>
      </c>
    </row>
    <row r="28" spans="1:15" s="5" customFormat="1" ht="15.75" customHeight="1">
      <c r="A28" s="103" t="s">
        <v>26</v>
      </c>
      <c r="B28" s="79"/>
      <c r="C28" s="13">
        <f>'[1]Total Applications'!$D$27</f>
        <v>0</v>
      </c>
      <c r="D28" s="13">
        <f>SUM('[1]Total Applications'!$C$27:$D$27)</f>
        <v>37</v>
      </c>
      <c r="E28" s="14">
        <f>'[1]Waiting Times 1st Cons'!$D$27</f>
        <v>0</v>
      </c>
      <c r="F28" s="14">
        <f>'[1]Number Waiting Priority Apps'!$D$27</f>
        <v>0</v>
      </c>
      <c r="G28" s="14">
        <f>'[1]Numbers Waiting 1st Cons'!$D$27</f>
        <v>0</v>
      </c>
      <c r="H28" s="15">
        <f>'[2]Waiting Times 2nd Cons'!$D28</f>
        <v>0</v>
      </c>
      <c r="I28" s="15">
        <f>'[2]Numbers Waiting 2nd Cons'!$D28</f>
        <v>0</v>
      </c>
      <c r="J28" s="16">
        <f>'[1]Number of 1st Cons Apps Held'!$D$27</f>
        <v>0</v>
      </c>
      <c r="K28" s="16">
        <f>'[2]Number of 2nd Cons Apps Held'!$D$29</f>
        <v>0</v>
      </c>
      <c r="L28" s="16">
        <f>'[1]Number of Priority Apps Held'!$D$27</f>
        <v>0</v>
      </c>
      <c r="M28" s="17">
        <f>'[1]District Court Family'!$D$27+'[1]District Court Family Appeals'!$D$27</f>
        <v>0</v>
      </c>
      <c r="N28" s="17">
        <f>'[1]CC Jud Sep &amp; Div'!$D$27</f>
        <v>0</v>
      </c>
      <c r="O28" s="17">
        <f>[1]ADMCA!$D$27</f>
        <v>0</v>
      </c>
    </row>
    <row r="29" spans="1:15" s="5" customFormat="1" ht="15.5">
      <c r="A29" s="103" t="s">
        <v>27</v>
      </c>
      <c r="B29" s="79"/>
      <c r="C29" s="13">
        <f>'[1]Total Applications'!$D$28</f>
        <v>0</v>
      </c>
      <c r="D29" s="13">
        <f>SUM('[1]Total Applications'!$C$28:$D$28)</f>
        <v>30</v>
      </c>
      <c r="E29" s="14">
        <f>'[1]Waiting Times 1st Cons'!$D$28</f>
        <v>0</v>
      </c>
      <c r="F29" s="14">
        <f>'[1]Number Waiting Priority Apps'!$D$28</f>
        <v>0</v>
      </c>
      <c r="G29" s="14">
        <f>'[1]Numbers Waiting 1st Cons'!$D$28</f>
        <v>0</v>
      </c>
      <c r="H29" s="15">
        <f>'[2]Waiting Times 2nd Cons'!$D29</f>
        <v>0</v>
      </c>
      <c r="I29" s="15">
        <f>'[2]Numbers Waiting 2nd Cons'!$D29</f>
        <v>0</v>
      </c>
      <c r="J29" s="16">
        <f>'[1]Number of 1st Cons Apps Held'!$D$28</f>
        <v>0</v>
      </c>
      <c r="K29" s="16">
        <f>'[2]Number of 2nd Cons Apps Held'!$D$30</f>
        <v>0</v>
      </c>
      <c r="L29" s="16">
        <f>'[1]Number of Priority Apps Held'!$D$28</f>
        <v>0</v>
      </c>
      <c r="M29" s="17">
        <f>'[1]District Court Family'!$D$28+'[1]District Court Family Appeals'!$D$28</f>
        <v>0</v>
      </c>
      <c r="N29" s="17">
        <f>'[1]CC Jud Sep &amp; Div'!$D$28</f>
        <v>0</v>
      </c>
      <c r="O29" s="17">
        <f>[1]ADMCA!$D$28</f>
        <v>0</v>
      </c>
    </row>
    <row r="30" spans="1:15" s="5" customFormat="1" ht="15.5">
      <c r="A30" s="103" t="s">
        <v>28</v>
      </c>
      <c r="B30" s="79"/>
      <c r="C30" s="13">
        <f>'[1]Total Applications'!$D$29</f>
        <v>0</v>
      </c>
      <c r="D30" s="13">
        <f>SUM('[1]Total Applications'!$C$29:$D$29)</f>
        <v>18</v>
      </c>
      <c r="E30" s="14">
        <f>'[1]Waiting Times 1st Cons'!$D$29</f>
        <v>0</v>
      </c>
      <c r="F30" s="14">
        <f>'[1]Number Waiting Priority Apps'!$D$29</f>
        <v>0</v>
      </c>
      <c r="G30" s="14">
        <f>'[1]Numbers Waiting 1st Cons'!$D$29</f>
        <v>0</v>
      </c>
      <c r="H30" s="15">
        <f>'[2]Waiting Times 2nd Cons'!$D30</f>
        <v>0</v>
      </c>
      <c r="I30" s="15">
        <f>'[2]Numbers Waiting 2nd Cons'!$D30</f>
        <v>0</v>
      </c>
      <c r="J30" s="16">
        <f>'[1]Number of 1st Cons Apps Held'!$D$29</f>
        <v>0</v>
      </c>
      <c r="K30" s="16">
        <f>'[2]Number of 2nd Cons Apps Held'!$D$31</f>
        <v>0</v>
      </c>
      <c r="L30" s="16">
        <f>'[1]Number of Priority Apps Held'!$D$29</f>
        <v>0</v>
      </c>
      <c r="M30" s="17">
        <f>'[1]District Court Family'!$D$29+'[1]District Court Family Appeals'!$D$29</f>
        <v>0</v>
      </c>
      <c r="N30" s="17">
        <f>'[1]CC Jud Sep &amp; Div'!$D$29</f>
        <v>0</v>
      </c>
      <c r="O30" s="17">
        <f>[1]ADMCA!$D$29</f>
        <v>0</v>
      </c>
    </row>
    <row r="31" spans="1:15" s="5" customFormat="1" ht="15.5">
      <c r="A31" s="103" t="s">
        <v>29</v>
      </c>
      <c r="B31" s="79"/>
      <c r="C31" s="13">
        <f>'[1]Total Applications'!$D$30</f>
        <v>0</v>
      </c>
      <c r="D31" s="13">
        <f>SUM('[1]Total Applications'!$C$30:$D$30)</f>
        <v>24</v>
      </c>
      <c r="E31" s="14">
        <f>'[1]Waiting Times 1st Cons'!$D$30</f>
        <v>0</v>
      </c>
      <c r="F31" s="14">
        <f>'[1]Number Waiting Priority Apps'!$D$30</f>
        <v>0</v>
      </c>
      <c r="G31" s="14">
        <f>'[1]Numbers Waiting 1st Cons'!$D$30</f>
        <v>0</v>
      </c>
      <c r="H31" s="15">
        <f>'[2]Waiting Times 2nd Cons'!$D31</f>
        <v>0</v>
      </c>
      <c r="I31" s="15">
        <f>'[2]Numbers Waiting 2nd Cons'!$D31</f>
        <v>0</v>
      </c>
      <c r="J31" s="16">
        <f>'[1]Number of 1st Cons Apps Held'!$D$30</f>
        <v>0</v>
      </c>
      <c r="K31" s="16">
        <f>'[2]Number of 2nd Cons Apps Held'!$D$32</f>
        <v>0</v>
      </c>
      <c r="L31" s="16">
        <f>'[1]Number of Priority Apps Held'!$D$30</f>
        <v>0</v>
      </c>
      <c r="M31" s="17">
        <f>'[1]District Court Family'!$D$30+'[1]District Court Family Appeals'!$D$30</f>
        <v>0</v>
      </c>
      <c r="N31" s="17">
        <f>'[1]CC Jud Sep &amp; Div'!$D$30</f>
        <v>0</v>
      </c>
      <c r="O31" s="17">
        <f>[1]ADMCA!$D$30</f>
        <v>0</v>
      </c>
    </row>
    <row r="32" spans="1:15" s="5" customFormat="1" ht="15.5">
      <c r="A32" s="103" t="s">
        <v>30</v>
      </c>
      <c r="B32" s="79"/>
      <c r="C32" s="13">
        <f>'[1]Total Applications'!$D$31</f>
        <v>0</v>
      </c>
      <c r="D32" s="13">
        <f>SUM('[1]Total Applications'!$C$31:$D$31)</f>
        <v>13</v>
      </c>
      <c r="E32" s="14">
        <f>'[1]Waiting Times 1st Cons'!$D$31</f>
        <v>0</v>
      </c>
      <c r="F32" s="14">
        <f>'[1]Number Waiting Priority Apps'!$D$31</f>
        <v>0</v>
      </c>
      <c r="G32" s="14">
        <f>'[1]Numbers Waiting 1st Cons'!$D$31</f>
        <v>0</v>
      </c>
      <c r="H32" s="15">
        <f>'[2]Waiting Times 2nd Cons'!$D32</f>
        <v>0</v>
      </c>
      <c r="I32" s="15">
        <f>'[2]Numbers Waiting 2nd Cons'!$D32</f>
        <v>0</v>
      </c>
      <c r="J32" s="16">
        <f>'[1]Number of 1st Cons Apps Held'!$D$31</f>
        <v>0</v>
      </c>
      <c r="K32" s="16">
        <f>'[2]Number of 2nd Cons Apps Held'!$D$33</f>
        <v>0</v>
      </c>
      <c r="L32" s="16">
        <f>'[1]Number of Priority Apps Held'!$D$31</f>
        <v>0</v>
      </c>
      <c r="M32" s="17">
        <f>'[1]District Court Family'!$D$31+'[1]District Court Family Appeals'!$D$31</f>
        <v>0</v>
      </c>
      <c r="N32" s="17">
        <f>'[1]CC Jud Sep &amp; Div'!$D$31</f>
        <v>0</v>
      </c>
      <c r="O32" s="17">
        <f>[1]ADMCA!$D$31</f>
        <v>0</v>
      </c>
    </row>
    <row r="33" spans="1:15" s="5" customFormat="1" ht="15.5">
      <c r="A33" s="103" t="s">
        <v>31</v>
      </c>
      <c r="B33" s="79"/>
      <c r="C33" s="13">
        <f>'[1]Total Applications'!$D$32</f>
        <v>0</v>
      </c>
      <c r="D33" s="13">
        <f>SUM('[1]Total Applications'!$C$32:$D$32)</f>
        <v>44</v>
      </c>
      <c r="E33" s="14">
        <f>'[1]Waiting Times 1st Cons'!$D$32</f>
        <v>0</v>
      </c>
      <c r="F33" s="14">
        <f>'[1]Number Waiting Priority Apps'!$D$32</f>
        <v>0</v>
      </c>
      <c r="G33" s="14">
        <f>'[1]Numbers Waiting 1st Cons'!$D$32</f>
        <v>0</v>
      </c>
      <c r="H33" s="15">
        <f>'[2]Waiting Times 2nd Cons'!$D33</f>
        <v>0</v>
      </c>
      <c r="I33" s="15">
        <f>'[2]Numbers Waiting 2nd Cons'!$D33</f>
        <v>0</v>
      </c>
      <c r="J33" s="16">
        <f>'[1]Number of 1st Cons Apps Held'!$D$32</f>
        <v>0</v>
      </c>
      <c r="K33" s="16">
        <f>'[2]Number of 2nd Cons Apps Held'!$D$34+'[2]Number of 2nd Cons Apps Held'!$D$35</f>
        <v>0</v>
      </c>
      <c r="L33" s="16">
        <f>'[1]Number of Priority Apps Held'!$D$32</f>
        <v>0</v>
      </c>
      <c r="M33" s="17">
        <f>'[1]District Court Family'!$D$32+'[1]District Court Family Appeals'!$D$32</f>
        <v>0</v>
      </c>
      <c r="N33" s="17">
        <f>'[1]CC Jud Sep &amp; Div'!$D$32</f>
        <v>0</v>
      </c>
      <c r="O33" s="17">
        <f>[1]ADMCA!$D$32</f>
        <v>0</v>
      </c>
    </row>
    <row r="34" spans="1:15" s="5" customFormat="1" ht="15.5">
      <c r="A34" s="103" t="s">
        <v>66</v>
      </c>
      <c r="B34" s="79"/>
      <c r="C34" s="13">
        <f>'[1]Total Applications'!$D$33</f>
        <v>0</v>
      </c>
      <c r="D34" s="13">
        <f>SUM('[1]Total Applications'!$C$33:$D$33)</f>
        <v>706</v>
      </c>
      <c r="E34" s="14">
        <f>'[1]Waiting Times 1st Cons'!$D$33</f>
        <v>0</v>
      </c>
      <c r="F34" s="14">
        <f>'[1]Number Waiting Priority Apps'!$D$33</f>
        <v>0</v>
      </c>
      <c r="G34" s="14">
        <f>'[1]Numbers Waiting 1st Cons'!$D$33</f>
        <v>0</v>
      </c>
      <c r="H34" s="15"/>
      <c r="I34" s="15"/>
      <c r="J34" s="16">
        <f>'[1]Number of 1st Cons Apps Held'!$D$33</f>
        <v>0</v>
      </c>
      <c r="K34" s="16"/>
      <c r="L34" s="16">
        <f>'[1]Number of Priority Apps Held'!$D$33</f>
        <v>0</v>
      </c>
      <c r="M34" s="17">
        <f>'[1]District Court Family'!$D$33+'[1]District Court Family Appeals'!$D$33</f>
        <v>0</v>
      </c>
      <c r="N34" s="17">
        <f>'[1]CC Jud Sep &amp; Div'!$D$33</f>
        <v>0</v>
      </c>
      <c r="O34" s="17">
        <f>[1]ADMCA!$D$33</f>
        <v>0</v>
      </c>
    </row>
    <row r="35" spans="1:15" s="5" customFormat="1" ht="15.5">
      <c r="A35" s="103" t="s">
        <v>32</v>
      </c>
      <c r="B35" s="79"/>
      <c r="C35" s="13">
        <f>'[1]Total Applications'!$D$34</f>
        <v>0</v>
      </c>
      <c r="D35" s="13">
        <f>SUM('[1]Total Applications'!$C$34:$D$34)</f>
        <v>13</v>
      </c>
      <c r="E35" s="14">
        <f>'[1]Waiting Times 1st Cons'!$D$34</f>
        <v>0</v>
      </c>
      <c r="F35" s="14">
        <f>'[1]Number Waiting Priority Apps'!$D$34</f>
        <v>0</v>
      </c>
      <c r="G35" s="14">
        <f>'[1]Numbers Waiting 1st Cons'!$D$34</f>
        <v>0</v>
      </c>
      <c r="H35" s="15">
        <f>'[2]Waiting Times 2nd Cons'!$D35</f>
        <v>0</v>
      </c>
      <c r="I35" s="15">
        <f>'[2]Numbers Waiting 2nd Cons'!$D35</f>
        <v>0</v>
      </c>
      <c r="J35" s="16">
        <f>'[1]Number of 1st Cons Apps Held'!$D$34</f>
        <v>0</v>
      </c>
      <c r="K35" s="16">
        <f>'[2]Number of 2nd Cons Apps Held'!$D$36</f>
        <v>0</v>
      </c>
      <c r="L35" s="16">
        <f>'[1]Number of Priority Apps Held'!$D$34</f>
        <v>0</v>
      </c>
      <c r="M35" s="17">
        <f>'[1]District Court Family'!$D$34+'[1]District Court Family Appeals'!$D$34</f>
        <v>0</v>
      </c>
      <c r="N35" s="17">
        <f>'[1]CC Jud Sep &amp; Div'!$D$34</f>
        <v>0</v>
      </c>
      <c r="O35" s="17">
        <f>[1]ADMCA!$D$34</f>
        <v>0</v>
      </c>
    </row>
    <row r="36" spans="1:15" s="5" customFormat="1" ht="15.5">
      <c r="A36" s="103" t="s">
        <v>33</v>
      </c>
      <c r="B36" s="79"/>
      <c r="C36" s="13">
        <f>'[1]Total Applications'!$D$35</f>
        <v>0</v>
      </c>
      <c r="D36" s="13">
        <f>SUM('[1]Total Applications'!$C$35:$D$35)</f>
        <v>47</v>
      </c>
      <c r="E36" s="14">
        <f>'[1]Waiting Times 1st Cons'!$D$35</f>
        <v>0</v>
      </c>
      <c r="F36" s="14">
        <f>'[1]Number Waiting Priority Apps'!$D$35</f>
        <v>0</v>
      </c>
      <c r="G36" s="14">
        <f>'[1]Numbers Waiting 1st Cons'!$D$35</f>
        <v>0</v>
      </c>
      <c r="H36" s="15">
        <f>'[2]Waiting Times 2nd Cons'!$D36</f>
        <v>0</v>
      </c>
      <c r="I36" s="15">
        <f>'[2]Numbers Waiting 2nd Cons'!$D36</f>
        <v>0</v>
      </c>
      <c r="J36" s="16">
        <f>'[1]Number of 1st Cons Apps Held'!$D$35</f>
        <v>0</v>
      </c>
      <c r="K36" s="16">
        <f>'[2]Number of 2nd Cons Apps Held'!$D$37</f>
        <v>0</v>
      </c>
      <c r="L36" s="16">
        <f>'[1]Number of Priority Apps Held'!$D$35</f>
        <v>0</v>
      </c>
      <c r="M36" s="17">
        <f>'[1]District Court Family'!$D$35+'[1]District Court Family Appeals'!$D$35</f>
        <v>0</v>
      </c>
      <c r="N36" s="17">
        <f>'[1]CC Jud Sep &amp; Div'!$D$35</f>
        <v>0</v>
      </c>
      <c r="O36" s="17">
        <f>[1]ADMCA!$D$35</f>
        <v>0</v>
      </c>
    </row>
    <row r="37" spans="1:15" s="5" customFormat="1" ht="15.5">
      <c r="A37" s="103" t="s">
        <v>34</v>
      </c>
      <c r="B37" s="79"/>
      <c r="C37" s="13">
        <f>'[1]Total Applications'!$D$36</f>
        <v>0</v>
      </c>
      <c r="D37" s="13">
        <f>SUM('[1]Total Applications'!$C$36:$D$36)</f>
        <v>23</v>
      </c>
      <c r="E37" s="14">
        <f>'[1]Waiting Times 1st Cons'!$D$36</f>
        <v>0</v>
      </c>
      <c r="F37" s="14">
        <f>'[1]Number Waiting Priority Apps'!$D$36</f>
        <v>0</v>
      </c>
      <c r="G37" s="14">
        <f>'[1]Numbers Waiting 1st Cons'!$D$36</f>
        <v>0</v>
      </c>
      <c r="H37" s="15">
        <f>'[2]Waiting Times 2nd Cons'!$D37</f>
        <v>0</v>
      </c>
      <c r="I37" s="15">
        <f>'[2]Numbers Waiting 2nd Cons'!$D37</f>
        <v>0</v>
      </c>
      <c r="J37" s="16">
        <f>'[1]Number of 1st Cons Apps Held'!$D$36</f>
        <v>0</v>
      </c>
      <c r="K37" s="16">
        <f>'[2]Number of 2nd Cons Apps Held'!$D$38</f>
        <v>0</v>
      </c>
      <c r="L37" s="16">
        <f>'[1]Number of Priority Apps Held'!$D$36</f>
        <v>0</v>
      </c>
      <c r="M37" s="17">
        <f>'[1]District Court Family'!$D$36+'[1]District Court Family Appeals'!$D$36</f>
        <v>0</v>
      </c>
      <c r="N37" s="17">
        <f>'[1]CC Jud Sep &amp; Div'!$D$36</f>
        <v>0</v>
      </c>
      <c r="O37" s="17">
        <f>[1]ADMCA!$D$36</f>
        <v>0</v>
      </c>
    </row>
    <row r="38" spans="1:15" s="5" customFormat="1" ht="15.5">
      <c r="A38" s="103" t="s">
        <v>35</v>
      </c>
      <c r="B38" s="79"/>
      <c r="C38" s="13">
        <f>'[1]Total Applications'!$D$37</f>
        <v>0</v>
      </c>
      <c r="D38" s="13">
        <f>SUM('[1]Total Applications'!$C$37:$D$37)</f>
        <v>35</v>
      </c>
      <c r="E38" s="14">
        <f>'[1]Waiting Times 1st Cons'!$D$37</f>
        <v>0</v>
      </c>
      <c r="F38" s="14">
        <f>'[1]Number Waiting Priority Apps'!$D$37</f>
        <v>0</v>
      </c>
      <c r="G38" s="14">
        <f>'[1]Numbers Waiting 1st Cons'!$D$37</f>
        <v>0</v>
      </c>
      <c r="H38" s="15">
        <f>'[2]Waiting Times 2nd Cons'!$D38</f>
        <v>0</v>
      </c>
      <c r="I38" s="15">
        <f>'[2]Numbers Waiting 2nd Cons'!$D38</f>
        <v>0</v>
      </c>
      <c r="J38" s="16">
        <f>'[1]Number of 1st Cons Apps Held'!$D$37</f>
        <v>0</v>
      </c>
      <c r="K38" s="16">
        <f>'[2]Number of 2nd Cons Apps Held'!$D$39</f>
        <v>0</v>
      </c>
      <c r="L38" s="16">
        <f>'[1]Number of Priority Apps Held'!$D$37</f>
        <v>0</v>
      </c>
      <c r="M38" s="17">
        <f>'[1]District Court Family'!$D$37+'[1]District Court Family Appeals'!$D$37</f>
        <v>0</v>
      </c>
      <c r="N38" s="17">
        <f>'[1]CC Jud Sep &amp; Div'!$D$37</f>
        <v>0</v>
      </c>
      <c r="O38" s="17">
        <f>[1]ADMCA!$D$37</f>
        <v>0</v>
      </c>
    </row>
    <row r="39" spans="1:15" s="5" customFormat="1" ht="15.5">
      <c r="A39" s="103" t="s">
        <v>36</v>
      </c>
      <c r="B39" s="79"/>
      <c r="C39" s="13">
        <f>'[1]Total Applications'!$D$38</f>
        <v>0</v>
      </c>
      <c r="D39" s="13">
        <f>SUM('[1]Total Applications'!$C$38:$D$38)</f>
        <v>32</v>
      </c>
      <c r="E39" s="14">
        <f>'[1]Waiting Times 1st Cons'!$D$38</f>
        <v>0</v>
      </c>
      <c r="F39" s="14">
        <f>'[1]Number Waiting Priority Apps'!$D$38</f>
        <v>0</v>
      </c>
      <c r="G39" s="14">
        <f>'[1]Numbers Waiting 1st Cons'!$D$38</f>
        <v>0</v>
      </c>
      <c r="H39" s="15">
        <f>'[2]Waiting Times 2nd Cons'!$D39</f>
        <v>0</v>
      </c>
      <c r="I39" s="15">
        <f>'[2]Numbers Waiting 2nd Cons'!$D39</f>
        <v>0</v>
      </c>
      <c r="J39" s="16">
        <f>'[1]Number of 1st Cons Apps Held'!$D$38</f>
        <v>0</v>
      </c>
      <c r="K39" s="16">
        <f>'[2]Number of 2nd Cons Apps Held'!$D$40</f>
        <v>0</v>
      </c>
      <c r="L39" s="16">
        <f>'[1]Number of Priority Apps Held'!$D$38</f>
        <v>0</v>
      </c>
      <c r="M39" s="17">
        <f>'[1]District Court Family'!$D$38+'[1]District Court Family Appeals'!$D$38</f>
        <v>0</v>
      </c>
      <c r="N39" s="17">
        <f>'[1]CC Jud Sep &amp; Div'!$D$38</f>
        <v>0</v>
      </c>
      <c r="O39" s="17">
        <f>[1]ADMCA!$D$38</f>
        <v>0</v>
      </c>
    </row>
    <row r="40" spans="1:15" s="5" customFormat="1" ht="15.5">
      <c r="A40" s="103" t="s">
        <v>37</v>
      </c>
      <c r="B40" s="79"/>
      <c r="C40" s="13">
        <f>'[1]Total Applications'!$D$39</f>
        <v>0</v>
      </c>
      <c r="D40" s="13">
        <f>SUM('[1]Total Applications'!$C$39:$D$39)</f>
        <v>41</v>
      </c>
      <c r="E40" s="14">
        <f>'[1]Waiting Times 1st Cons'!$D$39</f>
        <v>0</v>
      </c>
      <c r="F40" s="14">
        <f>'[1]Number Waiting Priority Apps'!$D$39</f>
        <v>0</v>
      </c>
      <c r="G40" s="14">
        <f>'[1]Numbers Waiting 1st Cons'!$D$39</f>
        <v>0</v>
      </c>
      <c r="H40" s="15">
        <f>'[2]Waiting Times 2nd Cons'!$D40</f>
        <v>0</v>
      </c>
      <c r="I40" s="15">
        <f>'[2]Numbers Waiting 2nd Cons'!$D40</f>
        <v>0</v>
      </c>
      <c r="J40" s="16">
        <f>'[1]Number of 1st Cons Apps Held'!$D$39</f>
        <v>0</v>
      </c>
      <c r="K40" s="16">
        <f>'[2]Number of 2nd Cons Apps Held'!$D$41</f>
        <v>0</v>
      </c>
      <c r="L40" s="16">
        <f>'[1]Number of Priority Apps Held'!$D$39</f>
        <v>0</v>
      </c>
      <c r="M40" s="17">
        <f>'[1]District Court Family'!$D$39+'[1]District Court Family Appeals'!$D$39</f>
        <v>0</v>
      </c>
      <c r="N40" s="17">
        <f>'[1]CC Jud Sep &amp; Div'!$D$39</f>
        <v>0</v>
      </c>
      <c r="O40" s="17">
        <f>[1]ADMCA!$D$39</f>
        <v>0</v>
      </c>
    </row>
    <row r="43" spans="1:15">
      <c r="C43">
        <f>SUM(C6:C40)</f>
        <v>0</v>
      </c>
      <c r="D43">
        <f t="shared" ref="D43:O43" si="0">SUM(D6:D40)</f>
        <v>2319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43"/>
  <sheetViews>
    <sheetView topLeftCell="A9" zoomScale="90" zoomScaleNormal="90" workbookViewId="0">
      <pane xSplit="1" topLeftCell="B1" activePane="topRight" state="frozen"/>
      <selection activeCell="A6" sqref="A6"/>
      <selection pane="topRight" activeCell="D11" sqref="D11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8" width="14.15234375" hidden="1" customWidth="1"/>
    <col min="9" max="9" width="14.23046875" hidden="1" customWidth="1"/>
    <col min="10" max="10" width="13.23046875" customWidth="1"/>
    <col min="11" max="11" width="10.84375" style="19" hidden="1" customWidth="1"/>
    <col min="12" max="12" width="12" customWidth="1"/>
    <col min="13" max="13" width="22.61328125" customWidth="1"/>
    <col min="14" max="14" width="21.4609375" bestFit="1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51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28" customFormat="1" ht="60" customHeight="1">
      <c r="A5" s="96" t="s">
        <v>4</v>
      </c>
      <c r="B5" s="10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6" s="5" customFormat="1" ht="15.5">
      <c r="A6" s="103" t="s">
        <v>10</v>
      </c>
      <c r="B6" s="79"/>
      <c r="C6" s="13">
        <f>'[1]Total Applications'!$E$4</f>
        <v>0</v>
      </c>
      <c r="D6" s="13">
        <f>SUM('[1]Total Applications'!$C$4:$E$4)</f>
        <v>22</v>
      </c>
      <c r="E6" s="14">
        <f>'[1]Waiting Times 1st Cons'!$E$4</f>
        <v>0</v>
      </c>
      <c r="F6" s="14">
        <f>'[1]Number Waiting Priority Apps'!$E$4</f>
        <v>0</v>
      </c>
      <c r="G6" s="14">
        <f>'[1]Numbers Waiting 1st Cons'!$E$4</f>
        <v>0</v>
      </c>
      <c r="H6" s="15">
        <f>MAX('[2]Waiting Times 2nd Cons'!$E4:$E5)</f>
        <v>0</v>
      </c>
      <c r="I6" s="15">
        <f>SUM('[2]Numbers Waiting 2nd Cons'!$E4:$E5)</f>
        <v>0</v>
      </c>
      <c r="J6" s="16">
        <f>'[1]Number of 1st Cons Apps Held'!$E$4</f>
        <v>0</v>
      </c>
      <c r="K6" s="16">
        <f>'[2]Number of 2nd Cons Apps Held'!$E$4+'[2]Number of 2nd Cons Apps Held'!$E$5</f>
        <v>0</v>
      </c>
      <c r="L6" s="16">
        <f>'[1]Number of Priority Apps Held'!$E$4</f>
        <v>0</v>
      </c>
      <c r="M6" s="17">
        <f>'[1]District Court Family'!$E$4+'[1]District Court Family Appeals'!$E$4</f>
        <v>0</v>
      </c>
      <c r="N6" s="17">
        <f>'[1]CC Jud Sep &amp; Div'!$E$4</f>
        <v>0</v>
      </c>
      <c r="O6" s="17">
        <f>[1]ADMCA!$E$4</f>
        <v>0</v>
      </c>
    </row>
    <row r="7" spans="1:16" s="5" customFormat="1" ht="15.5">
      <c r="A7" s="103" t="s">
        <v>45</v>
      </c>
      <c r="B7" s="79"/>
      <c r="C7" s="13">
        <f>'[1]Total Applications'!$E$5</f>
        <v>0</v>
      </c>
      <c r="D7" s="13">
        <f>SUM('[1]Total Applications'!$C$5:$E$5)</f>
        <v>40</v>
      </c>
      <c r="E7" s="14">
        <f>'[1]Waiting Times 1st Cons'!$E$5</f>
        <v>0</v>
      </c>
      <c r="F7" s="14">
        <f>'[1]Number Waiting Priority Apps'!$E$5</f>
        <v>0</v>
      </c>
      <c r="G7" s="14">
        <f>'[1]Numbers Waiting 1st Cons'!$E$5</f>
        <v>0</v>
      </c>
      <c r="H7" s="15">
        <f>'[2]Waiting Times 2nd Cons'!$E5</f>
        <v>0</v>
      </c>
      <c r="I7" s="15">
        <f>'[2]Numbers Waiting 2nd Cons'!$E5</f>
        <v>0</v>
      </c>
      <c r="J7" s="16">
        <f>'[1]Number of 1st Cons Apps Held'!$E$5</f>
        <v>0</v>
      </c>
      <c r="K7" s="16">
        <f>'[2]Number of 2nd Cons Apps Held'!$E$6</f>
        <v>0</v>
      </c>
      <c r="L7" s="16">
        <f>'[1]Number of Priority Apps Held'!$E$5</f>
        <v>0</v>
      </c>
      <c r="M7" s="17">
        <f>'[1]District Court Family'!$E$5+'[1]District Court Family Appeals'!$E$5</f>
        <v>0</v>
      </c>
      <c r="N7" s="17">
        <f>'[1]CC Jud Sep &amp; Div'!$E$5</f>
        <v>0</v>
      </c>
      <c r="O7" s="17">
        <f>[1]ADMCA!$E$5</f>
        <v>0</v>
      </c>
    </row>
    <row r="8" spans="1:16" s="5" customFormat="1" ht="15.5">
      <c r="A8" s="103" t="s">
        <v>11</v>
      </c>
      <c r="B8" s="79"/>
      <c r="C8" s="13">
        <f>'[1]Total Applications'!$E$6</f>
        <v>0</v>
      </c>
      <c r="D8" s="13">
        <f>SUM('[1]Total Applications'!$C$6:$E$6)</f>
        <v>14</v>
      </c>
      <c r="E8" s="14">
        <f>'[1]Waiting Times 1st Cons'!$E$6</f>
        <v>0</v>
      </c>
      <c r="F8" s="14">
        <f>'[1]Number Waiting Priority Apps'!$E$6</f>
        <v>0</v>
      </c>
      <c r="G8" s="14">
        <f>'[1]Numbers Waiting 1st Cons'!$E$6</f>
        <v>0</v>
      </c>
      <c r="H8" s="15">
        <f>'[2]Waiting Times 2nd Cons'!$E6</f>
        <v>0</v>
      </c>
      <c r="I8" s="15">
        <f>'[2]Numbers Waiting 2nd Cons'!$E6</f>
        <v>0</v>
      </c>
      <c r="J8" s="16">
        <f>'[1]Number of 1st Cons Apps Held'!$E$6</f>
        <v>0</v>
      </c>
      <c r="K8" s="16">
        <f>'[2]Number of 2nd Cons Apps Held'!$E$6</f>
        <v>0</v>
      </c>
      <c r="L8" s="16">
        <f>'[1]Number of Priority Apps Held'!$E$6</f>
        <v>0</v>
      </c>
      <c r="M8" s="17">
        <f>'[1]District Court Family'!$E$6+'[1]District Court Family Appeals'!$E$6</f>
        <v>0</v>
      </c>
      <c r="N8" s="17">
        <f>'[1]CC Jud Sep &amp; Div'!$E$6</f>
        <v>0</v>
      </c>
      <c r="O8" s="17">
        <f>[1]ADMCA!$E$6</f>
        <v>0</v>
      </c>
    </row>
    <row r="9" spans="1:16" s="5" customFormat="1" ht="15.5">
      <c r="A9" s="103" t="s">
        <v>12</v>
      </c>
      <c r="B9" s="79"/>
      <c r="C9" s="13">
        <f>'[1]Total Applications'!$E$7</f>
        <v>0</v>
      </c>
      <c r="D9" s="13">
        <f>SUM('[1]Total Applications'!$C$7:$E$7)</f>
        <v>32</v>
      </c>
      <c r="E9" s="14">
        <f>'[1]Waiting Times 1st Cons'!$E$7</f>
        <v>0</v>
      </c>
      <c r="F9" s="14">
        <f>'[1]Number Waiting Priority Apps'!$E$7</f>
        <v>0</v>
      </c>
      <c r="G9" s="14">
        <f>'[1]Numbers Waiting 1st Cons'!$E$7</f>
        <v>0</v>
      </c>
      <c r="H9" s="15">
        <f>'[2]Waiting Times 2nd Cons'!$E7</f>
        <v>0</v>
      </c>
      <c r="I9" s="15">
        <f>'[2]Numbers Waiting 2nd Cons'!$E7</f>
        <v>0</v>
      </c>
      <c r="J9" s="16">
        <f>'[1]Number of 1st Cons Apps Held'!$E$7</f>
        <v>0</v>
      </c>
      <c r="K9" s="16">
        <f>'[2]Number of 2nd Cons Apps Held'!$E$7</f>
        <v>0</v>
      </c>
      <c r="L9" s="16">
        <f>'[1]Number of Priority Apps Held'!$E$7</f>
        <v>0</v>
      </c>
      <c r="M9" s="17">
        <f>'[1]District Court Family'!$E$7+'[1]District Court Family Appeals'!$E$7</f>
        <v>0</v>
      </c>
      <c r="N9" s="17">
        <f>'[1]CC Jud Sep &amp; Div'!$E$7</f>
        <v>0</v>
      </c>
      <c r="O9" s="17">
        <f>[1]ADMCA!$E$7</f>
        <v>0</v>
      </c>
    </row>
    <row r="10" spans="1:16" s="5" customFormat="1" ht="15.5">
      <c r="A10" s="103" t="s">
        <v>13</v>
      </c>
      <c r="B10" s="79"/>
      <c r="C10" s="13">
        <f>'[1]Total Applications'!$E$8</f>
        <v>0</v>
      </c>
      <c r="D10" s="13">
        <f>SUM('[1]Total Applications'!$C$8:$E$8)</f>
        <v>21</v>
      </c>
      <c r="E10" s="14">
        <f>'[1]Waiting Times 1st Cons'!$E$8</f>
        <v>0</v>
      </c>
      <c r="F10" s="14">
        <f>'[1]Number Waiting Priority Apps'!$E$8</f>
        <v>0</v>
      </c>
      <c r="G10" s="14">
        <f>'[1]Numbers Waiting 1st Cons'!$E$8</f>
        <v>0</v>
      </c>
      <c r="H10" s="15">
        <f>'[2]Waiting Times 2nd Cons'!$E8</f>
        <v>0</v>
      </c>
      <c r="I10" s="15">
        <f>'[2]Numbers Waiting 2nd Cons'!$E8</f>
        <v>0</v>
      </c>
      <c r="J10" s="16">
        <f>'[1]Number of 1st Cons Apps Held'!$E$8</f>
        <v>0</v>
      </c>
      <c r="K10" s="16">
        <f>'[2]Number of 2nd Cons Apps Held'!$E$8</f>
        <v>0</v>
      </c>
      <c r="L10" s="16">
        <f>'[1]Number of Priority Apps Held'!$E$8</f>
        <v>0</v>
      </c>
      <c r="M10" s="17">
        <f>'[1]District Court Family'!$E$8+'[1]District Court Family Appeals'!$E$8</f>
        <v>0</v>
      </c>
      <c r="N10" s="17">
        <f>'[1]CC Jud Sep &amp; Div'!$E$8</f>
        <v>0</v>
      </c>
      <c r="O10" s="17">
        <f>[1]ADMCA!$E$8</f>
        <v>0</v>
      </c>
    </row>
    <row r="11" spans="1:16" s="5" customFormat="1" ht="15.5">
      <c r="A11" s="103" t="s">
        <v>62</v>
      </c>
      <c r="B11" s="79"/>
      <c r="C11" s="13">
        <f>'[1]Total Applications'!$E$9</f>
        <v>0</v>
      </c>
      <c r="D11" s="13">
        <f>SUM('[1]Total Applications'!$C$9:$E$9)</f>
        <v>11</v>
      </c>
      <c r="E11" s="14">
        <f>'[1]Waiting Times 1st Cons'!$E$9</f>
        <v>0</v>
      </c>
      <c r="F11" s="14">
        <f>'[1]Number Waiting Priority Apps'!$E$9</f>
        <v>0</v>
      </c>
      <c r="G11" s="14">
        <f>'[1]Numbers Waiting 1st Cons'!$E$9</f>
        <v>0</v>
      </c>
      <c r="H11" s="15"/>
      <c r="I11" s="15"/>
      <c r="J11" s="16">
        <f>'[1]Number of 1st Cons Apps Held'!$E$9</f>
        <v>0</v>
      </c>
      <c r="K11" s="16"/>
      <c r="L11" s="16">
        <f>'[1]Number of Priority Apps Held'!$E$9</f>
        <v>0</v>
      </c>
      <c r="M11" s="17">
        <f>'[1]District Court Family'!$E$9+'[1]District Court Family Appeals'!$E$9</f>
        <v>0</v>
      </c>
      <c r="N11" s="17">
        <f>'[1]CC Jud Sep &amp; Div'!$E$9</f>
        <v>0</v>
      </c>
      <c r="O11" s="17">
        <f>[1]ADMCA!$E$9</f>
        <v>0</v>
      </c>
    </row>
    <row r="12" spans="1:16" s="5" customFormat="1" ht="15.5">
      <c r="A12" s="103" t="s">
        <v>14</v>
      </c>
      <c r="B12" s="79"/>
      <c r="C12" s="13">
        <f>'[1]Total Applications'!$E$10</f>
        <v>0</v>
      </c>
      <c r="D12" s="13">
        <f>SUM('[1]Total Applications'!$C$10:$E$10)</f>
        <v>12</v>
      </c>
      <c r="E12" s="14">
        <f>'[1]Waiting Times 1st Cons'!$E$10</f>
        <v>0</v>
      </c>
      <c r="F12" s="14">
        <f>'[1]Number Waiting Priority Apps'!$E$10</f>
        <v>0</v>
      </c>
      <c r="G12" s="14">
        <f>'[1]Numbers Waiting 1st Cons'!$E$10</f>
        <v>0</v>
      </c>
      <c r="H12" s="15">
        <f>'[2]Waiting Times 2nd Cons'!$E10</f>
        <v>0</v>
      </c>
      <c r="I12" s="15">
        <f>'[2]Numbers Waiting 2nd Cons'!$E10</f>
        <v>0</v>
      </c>
      <c r="J12" s="16">
        <f>'[1]Number of 1st Cons Apps Held'!$E$10</f>
        <v>0</v>
      </c>
      <c r="K12" s="16">
        <f>'[2]Number of 2nd Cons Apps Held'!$E$10</f>
        <v>0</v>
      </c>
      <c r="L12" s="16">
        <f>'[1]Number of Priority Apps Held'!$E$10</f>
        <v>0</v>
      </c>
      <c r="M12" s="17">
        <f>'[1]District Court Family'!$E$10+'[1]District Court Family Appeals'!$E$10</f>
        <v>0</v>
      </c>
      <c r="N12" s="17">
        <f>'[1]CC Jud Sep &amp; Div'!$E$10</f>
        <v>0</v>
      </c>
      <c r="O12" s="17">
        <f>[1]ADMCA!$E$10</f>
        <v>0</v>
      </c>
    </row>
    <row r="13" spans="1:16" s="5" customFormat="1" ht="15.5">
      <c r="A13" s="103" t="s">
        <v>15</v>
      </c>
      <c r="B13" s="79"/>
      <c r="C13" s="13">
        <f>'[1]Total Applications'!$E$11</f>
        <v>0</v>
      </c>
      <c r="D13" s="13">
        <f>SUM('[1]Total Applications'!$C$11:$E$11)</f>
        <v>130</v>
      </c>
      <c r="E13" s="14">
        <f>'[1]Waiting Times 1st Cons'!$E$11</f>
        <v>0</v>
      </c>
      <c r="F13" s="14">
        <f>'[1]Number Waiting Priority Apps'!$E$11</f>
        <v>0</v>
      </c>
      <c r="G13" s="14">
        <f>'[1]Numbers Waiting 1st Cons'!$E$11</f>
        <v>0</v>
      </c>
      <c r="H13" s="15">
        <f>'[2]Waiting Times 2nd Cons'!$E11</f>
        <v>0</v>
      </c>
      <c r="I13" s="15">
        <f>'[2]Numbers Waiting 2nd Cons'!$E11</f>
        <v>0</v>
      </c>
      <c r="J13" s="16">
        <f>'[1]Number of 1st Cons Apps Held'!$E$11</f>
        <v>0</v>
      </c>
      <c r="K13" s="16">
        <f>'[2]Number of 2nd Cons Apps Held'!$E$11</f>
        <v>0</v>
      </c>
      <c r="L13" s="16">
        <f>'[1]Number of Priority Apps Held'!$E$11</f>
        <v>0</v>
      </c>
      <c r="M13" s="17">
        <f>'[1]District Court Family'!$E$11+'[1]District Court Family Appeals'!$E$11</f>
        <v>0</v>
      </c>
      <c r="N13" s="17">
        <f>'[1]CC Jud Sep &amp; Div'!$E$11</f>
        <v>0</v>
      </c>
      <c r="O13" s="17">
        <f>[1]ADMCA!$E$11</f>
        <v>0</v>
      </c>
    </row>
    <row r="14" spans="1:16" s="5" customFormat="1" ht="15.5">
      <c r="A14" s="103" t="s">
        <v>16</v>
      </c>
      <c r="B14" s="79"/>
      <c r="C14" s="13">
        <f>'[1]Total Applications'!$E$12</f>
        <v>0</v>
      </c>
      <c r="D14" s="13">
        <f>SUM('[1]Total Applications'!$C$12:$E$12)</f>
        <v>65</v>
      </c>
      <c r="E14" s="14">
        <f>'[1]Waiting Times 1st Cons'!$E$12</f>
        <v>0</v>
      </c>
      <c r="F14" s="14">
        <f>'[1]Number Waiting Priority Apps'!$E$12</f>
        <v>0</v>
      </c>
      <c r="G14" s="14">
        <f>'[1]Numbers Waiting 1st Cons'!$E$12</f>
        <v>0</v>
      </c>
      <c r="H14" s="15">
        <f>'[2]Waiting Times 2nd Cons'!$E12</f>
        <v>0</v>
      </c>
      <c r="I14" s="15">
        <f>'[2]Numbers Waiting 2nd Cons'!$E12</f>
        <v>0</v>
      </c>
      <c r="J14" s="16">
        <f>'[1]Number of 1st Cons Apps Held'!$E$12</f>
        <v>0</v>
      </c>
      <c r="K14" s="16">
        <f>'[2]Number of 2nd Cons Apps Held'!$E$12</f>
        <v>0</v>
      </c>
      <c r="L14" s="16">
        <f>'[1]Number of Priority Apps Held'!$E$12</f>
        <v>0</v>
      </c>
      <c r="M14" s="17">
        <f>'[1]District Court Family'!$E$12+'[1]District Court Family Appeals'!$E$12</f>
        <v>0</v>
      </c>
      <c r="N14" s="17">
        <f>'[1]CC Jud Sep &amp; Div'!$E$12</f>
        <v>0</v>
      </c>
      <c r="O14" s="17">
        <f>[1]ADMCA!$E$12</f>
        <v>0</v>
      </c>
    </row>
    <row r="15" spans="1:16" s="5" customFormat="1" ht="15.5">
      <c r="A15" s="103" t="s">
        <v>63</v>
      </c>
      <c r="B15" s="79"/>
      <c r="C15" s="13">
        <f>'[1]Total Applications'!$E$13</f>
        <v>0</v>
      </c>
      <c r="D15" s="13">
        <f>SUM('[1]Total Applications'!$C$13:$E$13)</f>
        <v>298</v>
      </c>
      <c r="E15" s="14">
        <f>'[1]Waiting Times 1st Cons'!$E$13</f>
        <v>0</v>
      </c>
      <c r="F15" s="14">
        <f>'[1]Number Waiting Priority Apps'!$E$13</f>
        <v>0</v>
      </c>
      <c r="G15" s="14">
        <f>'[1]Numbers Waiting 1st Cons'!$E$13</f>
        <v>0</v>
      </c>
      <c r="H15" s="15"/>
      <c r="I15" s="15"/>
      <c r="J15" s="16">
        <f>'[1]Number of 1st Cons Apps Held'!$E$13</f>
        <v>0</v>
      </c>
      <c r="K15" s="16"/>
      <c r="L15" s="16">
        <f>'[1]Number of Priority Apps Held'!$E$13</f>
        <v>0</v>
      </c>
      <c r="M15" s="17">
        <f>'[1]District Court Family'!$E$13+'[1]District Court Family Appeals'!$E$13</f>
        <v>0</v>
      </c>
      <c r="N15" s="17">
        <f>'[1]CC Jud Sep &amp; Div'!$E$13</f>
        <v>0</v>
      </c>
      <c r="O15" s="17">
        <f>[1]ADMCA!$E$13</f>
        <v>0</v>
      </c>
    </row>
    <row r="16" spans="1:16" s="5" customFormat="1" ht="15.5">
      <c r="A16" s="103" t="s">
        <v>17</v>
      </c>
      <c r="B16" s="79"/>
      <c r="C16" s="13">
        <f>'[1]Total Applications'!$E$14</f>
        <v>0</v>
      </c>
      <c r="D16" s="13">
        <f>SUM('[1]Total Applications'!$C$14:$E$14)</f>
        <v>29</v>
      </c>
      <c r="E16" s="14">
        <f>'[1]Waiting Times 1st Cons'!$E$14</f>
        <v>0</v>
      </c>
      <c r="F16" s="14">
        <f>'[1]Number Waiting Priority Apps'!$E$14</f>
        <v>0</v>
      </c>
      <c r="G16" s="14">
        <f>'[1]Numbers Waiting 1st Cons'!$E$14</f>
        <v>0</v>
      </c>
      <c r="H16" s="15">
        <f>'[2]Waiting Times 2nd Cons'!$E14</f>
        <v>0</v>
      </c>
      <c r="I16" s="15">
        <f>'[2]Numbers Waiting 2nd Cons'!$E14</f>
        <v>0</v>
      </c>
      <c r="J16" s="16">
        <f>'[1]Number of 1st Cons Apps Held'!$E$14</f>
        <v>0</v>
      </c>
      <c r="K16" s="16">
        <f>'[2]Number of 2nd Cons Apps Held'!$E$14</f>
        <v>0</v>
      </c>
      <c r="L16" s="16">
        <f>'[1]Number of Priority Apps Held'!$E$14</f>
        <v>0</v>
      </c>
      <c r="M16" s="17">
        <f>'[1]District Court Family'!$E$14+'[1]District Court Family Appeals'!$E$14</f>
        <v>0</v>
      </c>
      <c r="N16" s="17">
        <f>'[1]CC Jud Sep &amp; Div'!$E$14</f>
        <v>0</v>
      </c>
      <c r="O16" s="17">
        <f>[1]ADMCA!$E$14</f>
        <v>0</v>
      </c>
    </row>
    <row r="17" spans="1:15" s="5" customFormat="1" ht="15.5">
      <c r="A17" s="103" t="s">
        <v>18</v>
      </c>
      <c r="B17" s="79"/>
      <c r="C17" s="13">
        <f>'[1]Total Applications'!$E$15</f>
        <v>0</v>
      </c>
      <c r="D17" s="13">
        <f>SUM('[1]Total Applications'!$C$15:$E$15)</f>
        <v>40</v>
      </c>
      <c r="E17" s="14">
        <f>'[1]Waiting Times 1st Cons'!$E$15</f>
        <v>0</v>
      </c>
      <c r="F17" s="14">
        <f>'[1]Number Waiting Priority Apps'!$E$15</f>
        <v>0</v>
      </c>
      <c r="G17" s="14">
        <f>'[1]Numbers Waiting 1st Cons'!$E$15</f>
        <v>0</v>
      </c>
      <c r="H17" s="15">
        <f>'[2]Waiting Times 2nd Cons'!$E15</f>
        <v>0</v>
      </c>
      <c r="I17" s="15">
        <f>'[2]Numbers Waiting 2nd Cons'!$E15</f>
        <v>0</v>
      </c>
      <c r="J17" s="16">
        <f>'[1]Number of 1st Cons Apps Held'!$E$15</f>
        <v>0</v>
      </c>
      <c r="K17" s="16">
        <f>'[2]Number of 2nd Cons Apps Held'!$E$15</f>
        <v>0</v>
      </c>
      <c r="L17" s="16">
        <f>'[1]Number of Priority Apps Held'!$E$15</f>
        <v>0</v>
      </c>
      <c r="M17" s="17">
        <f>'[1]District Court Family'!$E$15+'[1]District Court Family Appeals'!$E$15</f>
        <v>0</v>
      </c>
      <c r="N17" s="17">
        <f>'[1]CC Jud Sep &amp; Div'!$E$15</f>
        <v>0</v>
      </c>
      <c r="O17" s="17">
        <f>[1]ADMCA!$E$15</f>
        <v>0</v>
      </c>
    </row>
    <row r="18" spans="1:15" s="5" customFormat="1" ht="15.5">
      <c r="A18" s="103" t="s">
        <v>19</v>
      </c>
      <c r="B18" s="79"/>
      <c r="C18" s="13">
        <f>'[1]Total Applications'!$E$16</f>
        <v>0</v>
      </c>
      <c r="D18" s="13">
        <f>SUM('[1]Total Applications'!$C$16:$E$16)</f>
        <v>41</v>
      </c>
      <c r="E18" s="14">
        <f>'[1]Waiting Times 1st Cons'!$E$16</f>
        <v>0</v>
      </c>
      <c r="F18" s="14">
        <f>'[1]Number Waiting Priority Apps'!$E$16</f>
        <v>0</v>
      </c>
      <c r="G18" s="14">
        <f>'[1]Numbers Waiting 1st Cons'!$E$16</f>
        <v>0</v>
      </c>
      <c r="H18" s="15">
        <f>'[2]Waiting Times 2nd Cons'!$E17</f>
        <v>0</v>
      </c>
      <c r="I18" s="15">
        <f>'[2]Numbers Waiting 2nd Cons'!$E17</f>
        <v>0</v>
      </c>
      <c r="J18" s="16">
        <f>'[1]Number of 1st Cons Apps Held'!$E$16</f>
        <v>0</v>
      </c>
      <c r="K18" s="16">
        <f>'[2]Number of 2nd Cons Apps Held'!$E$17</f>
        <v>0</v>
      </c>
      <c r="L18" s="16">
        <f>'[1]Number of Priority Apps Held'!$E$16</f>
        <v>0</v>
      </c>
      <c r="M18" s="17">
        <f>'[1]District Court Family'!$E$16+'[1]District Court Family Appeals'!$E$16</f>
        <v>0</v>
      </c>
      <c r="N18" s="17">
        <f>'[1]CC Jud Sep &amp; Div'!$E$16</f>
        <v>0</v>
      </c>
      <c r="O18" s="17">
        <f>[1]ADMCA!$E$16</f>
        <v>0</v>
      </c>
    </row>
    <row r="19" spans="1:15" s="5" customFormat="1" ht="15" customHeight="1">
      <c r="A19" s="103" t="s">
        <v>61</v>
      </c>
      <c r="B19" s="79"/>
      <c r="C19" s="13">
        <f>'[1]Total Applications'!$E$17</f>
        <v>0</v>
      </c>
      <c r="D19" s="13">
        <f>SUM('[1]Total Applications'!$C$17:$E$17)</f>
        <v>113</v>
      </c>
      <c r="E19" s="14">
        <f>'[1]Waiting Times 1st Cons'!$E$17</f>
        <v>0</v>
      </c>
      <c r="F19" s="14">
        <f>'[1]Number Waiting Priority Apps'!$E$17</f>
        <v>0</v>
      </c>
      <c r="G19" s="14">
        <f>'[1]Numbers Waiting 1st Cons'!$E$17</f>
        <v>0</v>
      </c>
      <c r="H19" s="15">
        <f>'[2]Waiting Times 2nd Cons'!$E18</f>
        <v>0</v>
      </c>
      <c r="I19" s="15">
        <f>'[2]Numbers Waiting 2nd Cons'!$E18</f>
        <v>0</v>
      </c>
      <c r="J19" s="16">
        <f>'[1]Number of 1st Cons Apps Held'!$E$17</f>
        <v>0</v>
      </c>
      <c r="K19" s="16">
        <f>'[2]Number of 2nd Cons Apps Held'!$E$18</f>
        <v>0</v>
      </c>
      <c r="L19" s="16">
        <f>'[1]Number of Priority Apps Held'!$E$17</f>
        <v>0</v>
      </c>
      <c r="M19" s="17">
        <f>'[1]District Court Family'!$E$17+'[1]District Court Family Appeals'!$E$17</f>
        <v>0</v>
      </c>
      <c r="N19" s="17">
        <f>'[1]CC Jud Sep &amp; Div'!$E$17</f>
        <v>0</v>
      </c>
      <c r="O19" s="17">
        <f>[1]ADMCA!$E$17</f>
        <v>0</v>
      </c>
    </row>
    <row r="20" spans="1:15" s="5" customFormat="1" ht="15.5">
      <c r="A20" s="103" t="s">
        <v>20</v>
      </c>
      <c r="B20" s="79"/>
      <c r="C20" s="13">
        <f>'[1]Total Applications'!$E$18</f>
        <v>0</v>
      </c>
      <c r="D20" s="13">
        <f>SUM('[1]Total Applications'!$C$18:$E$18)</f>
        <v>21</v>
      </c>
      <c r="E20" s="14">
        <f>'[1]Waiting Times 1st Cons'!$E$18</f>
        <v>0</v>
      </c>
      <c r="F20" s="14">
        <f>'[1]Number Waiting Priority Apps'!$E$18</f>
        <v>0</v>
      </c>
      <c r="G20" s="14">
        <f>'[1]Numbers Waiting 1st Cons'!$E$18</f>
        <v>0</v>
      </c>
      <c r="H20" s="15">
        <f>'[2]Waiting Times 2nd Cons'!$E19</f>
        <v>0</v>
      </c>
      <c r="I20" s="15">
        <f>'[2]Numbers Waiting 2nd Cons'!$E19</f>
        <v>0</v>
      </c>
      <c r="J20" s="16">
        <f>'[1]Number of 1st Cons Apps Held'!$E$18</f>
        <v>0</v>
      </c>
      <c r="K20" s="16">
        <f>'[2]Number of 2nd Cons Apps Held'!$E$19</f>
        <v>0</v>
      </c>
      <c r="L20" s="16">
        <f>'[1]Number of Priority Apps Held'!$E$18</f>
        <v>0</v>
      </c>
      <c r="M20" s="17">
        <f>'[1]District Court Family'!$E$18+'[1]District Court Family Appeals'!$E$18</f>
        <v>0</v>
      </c>
      <c r="N20" s="17">
        <f>'[1]CC Jud Sep &amp; Div'!$E$18</f>
        <v>0</v>
      </c>
      <c r="O20" s="17">
        <f>[1]ADMCA!$E$18</f>
        <v>0</v>
      </c>
    </row>
    <row r="21" spans="1:15" s="5" customFormat="1" ht="15.5">
      <c r="A21" s="103" t="s">
        <v>21</v>
      </c>
      <c r="B21" s="79"/>
      <c r="C21" s="13">
        <f>'[1]Total Applications'!$E$19</f>
        <v>0</v>
      </c>
      <c r="D21" s="13">
        <f>SUM('[1]Total Applications'!$C$19:$E$19)</f>
        <v>63</v>
      </c>
      <c r="E21" s="14">
        <f>'[1]Waiting Times 1st Cons'!$E$19</f>
        <v>0</v>
      </c>
      <c r="F21" s="14">
        <f>'[1]Number Waiting Priority Apps'!$E$19</f>
        <v>0</v>
      </c>
      <c r="G21" s="14">
        <f>'[1]Numbers Waiting 1st Cons'!$E$19</f>
        <v>0</v>
      </c>
      <c r="H21" s="15">
        <f>MAX('[2]Waiting Times 2nd Cons'!$E20:$E21)</f>
        <v>0</v>
      </c>
      <c r="I21" s="15">
        <f>SUM('[2]Numbers Waiting 2nd Cons'!$E20:$E21)</f>
        <v>0</v>
      </c>
      <c r="J21" s="16">
        <f>'[1]Number of 1st Cons Apps Held'!$E$19</f>
        <v>0</v>
      </c>
      <c r="K21" s="16">
        <f>'[2]Number of 2nd Cons Apps Held'!$E$20+'[2]Number of 2nd Cons Apps Held'!$E$21</f>
        <v>0</v>
      </c>
      <c r="L21" s="16">
        <f>'[1]Number of Priority Apps Held'!$E$19</f>
        <v>0</v>
      </c>
      <c r="M21" s="17">
        <f>'[1]District Court Family'!$E$19+'[1]District Court Family Appeals'!$E$19</f>
        <v>0</v>
      </c>
      <c r="N21" s="17">
        <f>'[1]CC Jud Sep &amp; Div'!$E$19</f>
        <v>0</v>
      </c>
      <c r="O21" s="17">
        <f>[1]ADMCA!$E$19</f>
        <v>0</v>
      </c>
    </row>
    <row r="22" spans="1:15" s="5" customFormat="1" ht="15.5">
      <c r="A22" s="103" t="s">
        <v>22</v>
      </c>
      <c r="B22" s="79"/>
      <c r="C22" s="13">
        <f>'[1]Total Applications'!$E$20</f>
        <v>0</v>
      </c>
      <c r="D22" s="13">
        <f>SUM('[1]Total Applications'!$C$20:$E$20)</f>
        <v>38</v>
      </c>
      <c r="E22" s="14">
        <f>'[1]Waiting Times 1st Cons'!$E$20</f>
        <v>0</v>
      </c>
      <c r="F22" s="14">
        <f>'[1]Number Waiting Priority Apps'!$E$20</f>
        <v>0</v>
      </c>
      <c r="G22" s="14">
        <f>'[1]Numbers Waiting 1st Cons'!$E$20</f>
        <v>0</v>
      </c>
      <c r="H22" s="15">
        <f>'[2]Waiting Times 2nd Cons'!$E22</f>
        <v>0</v>
      </c>
      <c r="I22" s="15">
        <f>'[2]Numbers Waiting 2nd Cons'!$E22</f>
        <v>0</v>
      </c>
      <c r="J22" s="16">
        <f>'[1]Number of 1st Cons Apps Held'!$E$20</f>
        <v>0</v>
      </c>
      <c r="K22" s="16">
        <f>'[2]Number of 2nd Cons Apps Held'!$E$22</f>
        <v>0</v>
      </c>
      <c r="L22" s="16">
        <f>'[1]Number of Priority Apps Held'!$E$20</f>
        <v>0</v>
      </c>
      <c r="M22" s="17">
        <f>'[1]District Court Family'!$E$20+'[1]District Court Family Appeals'!$E$20</f>
        <v>0</v>
      </c>
      <c r="N22" s="17">
        <f>'[1]CC Jud Sep &amp; Div'!$E$20</f>
        <v>0</v>
      </c>
      <c r="O22" s="17">
        <f>[1]ADMCA!$E$20</f>
        <v>0</v>
      </c>
    </row>
    <row r="23" spans="1:15" s="5" customFormat="1" ht="15.5">
      <c r="A23" s="103" t="s">
        <v>23</v>
      </c>
      <c r="B23" s="79"/>
      <c r="C23" s="13">
        <f>'[1]Total Applications'!$E$21</f>
        <v>0</v>
      </c>
      <c r="D23" s="13">
        <f>SUM('[1]Total Applications'!$C$21:$E$21)</f>
        <v>64</v>
      </c>
      <c r="E23" s="14">
        <f>'[1]Waiting Times 1st Cons'!$E$21</f>
        <v>0</v>
      </c>
      <c r="F23" s="14">
        <f>'[1]Number Waiting Priority Apps'!$E$21</f>
        <v>0</v>
      </c>
      <c r="G23" s="14">
        <f>'[1]Numbers Waiting 1st Cons'!$E$21</f>
        <v>0</v>
      </c>
      <c r="H23" s="15">
        <f>'[2]Waiting Times 2nd Cons'!$E23</f>
        <v>0</v>
      </c>
      <c r="I23" s="15">
        <f>'[2]Numbers Waiting 2nd Cons'!$E23</f>
        <v>0</v>
      </c>
      <c r="J23" s="16">
        <f>'[1]Number of 1st Cons Apps Held'!$E$21</f>
        <v>0</v>
      </c>
      <c r="K23" s="16">
        <f>'[2]Number of 2nd Cons Apps Held'!$E$23</f>
        <v>0</v>
      </c>
      <c r="L23" s="16">
        <f>'[1]Number of Priority Apps Held'!$E$21</f>
        <v>0</v>
      </c>
      <c r="M23" s="17">
        <f>'[1]District Court Family'!$E$21+'[1]District Court Family Appeals'!$E$21</f>
        <v>0</v>
      </c>
      <c r="N23" s="17">
        <f>'[1]CC Jud Sep &amp; Div'!$E$21</f>
        <v>0</v>
      </c>
      <c r="O23" s="17">
        <f>[1]ADMCA!$E$21</f>
        <v>0</v>
      </c>
    </row>
    <row r="24" spans="1:15" s="5" customFormat="1" ht="15.5">
      <c r="A24" s="103" t="s">
        <v>24</v>
      </c>
      <c r="B24" s="79"/>
      <c r="C24" s="13">
        <f>'[1]Total Applications'!$E$22</f>
        <v>0</v>
      </c>
      <c r="D24" s="13">
        <f>SUM('[1]Total Applications'!$C$22:$E$22)</f>
        <v>34</v>
      </c>
      <c r="E24" s="14">
        <f>'[1]Waiting Times 1st Cons'!$E$22</f>
        <v>0</v>
      </c>
      <c r="F24" s="14">
        <f>'[1]Number Waiting Priority Apps'!$E$22</f>
        <v>0</v>
      </c>
      <c r="G24" s="14">
        <f>'[1]Numbers Waiting 1st Cons'!$E$22</f>
        <v>0</v>
      </c>
      <c r="H24" s="15">
        <f>'[2]Waiting Times 2nd Cons'!$E24</f>
        <v>0</v>
      </c>
      <c r="I24" s="15">
        <f>'[2]Numbers Waiting 2nd Cons'!$E24</f>
        <v>0</v>
      </c>
      <c r="J24" s="16">
        <f>'[1]Number of 1st Cons Apps Held'!$E$22</f>
        <v>0</v>
      </c>
      <c r="K24" s="16">
        <f>'[2]Number of 2nd Cons Apps Held'!$E$24</f>
        <v>0</v>
      </c>
      <c r="L24" s="16">
        <f>'[1]Number of Priority Apps Held'!$E$22</f>
        <v>0</v>
      </c>
      <c r="M24" s="17">
        <f>'[1]District Court Family'!$E$22+'[1]District Court Family Appeals'!$E$22</f>
        <v>0</v>
      </c>
      <c r="N24" s="17">
        <f>'[1]CC Jud Sep &amp; Div'!$E$22</f>
        <v>0</v>
      </c>
      <c r="O24" s="17">
        <f>[1]ADMCA!$E$22</f>
        <v>0</v>
      </c>
    </row>
    <row r="25" spans="1:15" s="5" customFormat="1" ht="15.5">
      <c r="A25" s="103" t="s">
        <v>64</v>
      </c>
      <c r="B25" s="79"/>
      <c r="C25" s="13">
        <f>'[1]Total Applications'!$E$26</f>
        <v>0</v>
      </c>
      <c r="D25" s="13">
        <f>SUM('[1]Total Applications'!$C$26:$E$26)</f>
        <v>19</v>
      </c>
      <c r="E25" s="14">
        <f>'[1]Waiting Times 1st Cons'!$E$26</f>
        <v>0</v>
      </c>
      <c r="F25" s="14">
        <f>'[1]Number Waiting Priority Apps'!$E$26</f>
        <v>0</v>
      </c>
      <c r="G25" s="14">
        <f>'[1]Numbers Waiting 1st Cons'!$E$26</f>
        <v>0</v>
      </c>
      <c r="H25" s="15"/>
      <c r="I25" s="15"/>
      <c r="J25" s="16">
        <f>'[1]Number of 1st Cons Apps Held'!$E$26</f>
        <v>0</v>
      </c>
      <c r="K25" s="16"/>
      <c r="L25" s="16">
        <f>'[1]Number of Priority Apps Held'!$E$26</f>
        <v>0</v>
      </c>
      <c r="M25" s="17">
        <f>'[1]District Court Family'!$E$26+'[1]District Court Family Appeals'!$E$26</f>
        <v>0</v>
      </c>
      <c r="N25" s="17">
        <f>'[1]CC Jud Sep &amp; Div'!$E$26</f>
        <v>0</v>
      </c>
      <c r="O25" s="17">
        <f>[1]ADMCA!$E$26</f>
        <v>0</v>
      </c>
    </row>
    <row r="26" spans="1:15" s="5" customFormat="1" ht="31">
      <c r="A26" s="103" t="s">
        <v>47</v>
      </c>
      <c r="B26" s="80"/>
      <c r="C26" s="45">
        <f>'[1]Total Applications'!$E$23</f>
        <v>0</v>
      </c>
      <c r="D26" s="45">
        <f>SUM('[1]Total Applications'!$C$23:$E$23)</f>
        <v>44</v>
      </c>
      <c r="E26" s="46">
        <f>'[1]Waiting Times 1st Cons'!$E$23</f>
        <v>0</v>
      </c>
      <c r="F26" s="46">
        <f>'[1]Number Waiting Priority Apps'!$E$23</f>
        <v>0</v>
      </c>
      <c r="G26" s="46">
        <f>'[1]Numbers Waiting 1st Cons'!$E$23</f>
        <v>0</v>
      </c>
      <c r="H26" s="52"/>
      <c r="I26" s="52"/>
      <c r="J26" s="49">
        <f>'[1]Number of 1st Cons Apps Held'!$E$23</f>
        <v>0</v>
      </c>
      <c r="K26" s="49">
        <f>'[2]Number of 2nd Cons Apps Held'!$E$25</f>
        <v>0</v>
      </c>
      <c r="L26" s="49">
        <f>'[1]Number of Priority Apps Held'!$E$23</f>
        <v>0</v>
      </c>
      <c r="M26" s="51">
        <f>'[1]District Court Family'!$E$23+'[1]District Court Family Appeals'!$E$23</f>
        <v>0</v>
      </c>
      <c r="N26" s="51">
        <f>'[1]CC Jud Sep &amp; Div'!$E$23</f>
        <v>0</v>
      </c>
      <c r="O26" s="51">
        <f>[1]ADMCA!$E$23</f>
        <v>0</v>
      </c>
    </row>
    <row r="27" spans="1:15" s="5" customFormat="1" ht="15.5">
      <c r="A27" s="103" t="s">
        <v>25</v>
      </c>
      <c r="B27" s="79"/>
      <c r="C27" s="13">
        <f>'[1]Total Applications'!$E$24+'[1]Total Applications'!$E$25</f>
        <v>0</v>
      </c>
      <c r="D27" s="13">
        <f>SUM('[1]Total Applications'!$C$24:$E$25)</f>
        <v>40</v>
      </c>
      <c r="E27" s="14">
        <f>'[1]Waiting Times 1st Cons'!$E$24+'[1]Waiting Times 1st Cons'!$E$25</f>
        <v>0</v>
      </c>
      <c r="F27" s="14">
        <f>'[1]Number Waiting Priority Apps'!$E$24+'[1]Number Waiting Priority Apps'!$E$25</f>
        <v>0</v>
      </c>
      <c r="G27" s="14">
        <f>'[1]Numbers Waiting 1st Cons'!$E$24+'[1]Numbers Waiting 1st Cons'!$E$25</f>
        <v>0</v>
      </c>
      <c r="H27" s="15">
        <f>MAX('[2]Waiting Times 2nd Cons'!$E25:$E26)</f>
        <v>0</v>
      </c>
      <c r="I27" s="15">
        <f>SUM('[2]Numbers Waiting 2nd Cons'!$E25:$E26)</f>
        <v>0</v>
      </c>
      <c r="J27" s="16">
        <f>'[1]Number of 1st Cons Apps Held'!$E$24+'[1]Number of 1st Cons Apps Held'!$E$25</f>
        <v>0</v>
      </c>
      <c r="K27" s="16">
        <f>'[2]Number of 2nd Cons Apps Held'!$E$26+'[2]Number of 2nd Cons Apps Held'!$E$27</f>
        <v>0</v>
      </c>
      <c r="L27" s="16">
        <f>'[1]Number of Priority Apps Held'!$E$24+'[1]Number of Priority Apps Held'!$E$25</f>
        <v>0</v>
      </c>
      <c r="M27" s="17">
        <f>'[1]District Court Family'!$E$24+'[1]District Court Family'!$E$25+'[1]District Court Family Appeals'!$E$24+'[1]District Court Family Appeals'!$E$25</f>
        <v>0</v>
      </c>
      <c r="N27" s="17">
        <f>'[1]CC Jud Sep &amp; Div'!$E$24+'[1]CC Jud Sep &amp; Div'!$E$25</f>
        <v>0</v>
      </c>
      <c r="O27" s="17">
        <f>[1]ADMCA!$E$24+[1]ADMCA!$E$25</f>
        <v>0</v>
      </c>
    </row>
    <row r="28" spans="1:15" s="5" customFormat="1" ht="15.5">
      <c r="A28" s="103" t="s">
        <v>26</v>
      </c>
      <c r="B28" s="79"/>
      <c r="C28" s="13">
        <f>'[1]Total Applications'!$E$27</f>
        <v>0</v>
      </c>
      <c r="D28" s="13">
        <f>SUM('[1]Total Applications'!$C$27:$E$27)</f>
        <v>37</v>
      </c>
      <c r="E28" s="14">
        <f>'[1]Waiting Times 1st Cons'!$E$27</f>
        <v>0</v>
      </c>
      <c r="F28" s="14">
        <f>'[1]Number Waiting Priority Apps'!$E$27</f>
        <v>0</v>
      </c>
      <c r="G28" s="14">
        <f>'[1]Numbers Waiting 1st Cons'!$E$27</f>
        <v>0</v>
      </c>
      <c r="H28" s="15">
        <f>'[2]Waiting Times 2nd Cons'!$E28</f>
        <v>0</v>
      </c>
      <c r="I28" s="15">
        <f>'[2]Numbers Waiting 2nd Cons'!$E28</f>
        <v>0</v>
      </c>
      <c r="J28" s="16">
        <f>'[1]Number of 1st Cons Apps Held'!$E$27</f>
        <v>0</v>
      </c>
      <c r="K28" s="16">
        <f>'[2]Number of 2nd Cons Apps Held'!$E$28</f>
        <v>0</v>
      </c>
      <c r="L28" s="16">
        <f>'[1]Number of Priority Apps Held'!$E$27</f>
        <v>0</v>
      </c>
      <c r="M28" s="17">
        <f>'[1]District Court Family'!$E$27+'[1]District Court Family Appeals'!$E$27</f>
        <v>0</v>
      </c>
      <c r="N28" s="17">
        <f>'[1]CC Jud Sep &amp; Div'!$E$27</f>
        <v>0</v>
      </c>
      <c r="O28" s="17">
        <f>[1]ADMCA!$E$27</f>
        <v>0</v>
      </c>
    </row>
    <row r="29" spans="1:15" s="5" customFormat="1" ht="15.5">
      <c r="A29" s="103" t="s">
        <v>27</v>
      </c>
      <c r="B29" s="79"/>
      <c r="C29" s="13">
        <f>'[1]Total Applications'!$E$28</f>
        <v>0</v>
      </c>
      <c r="D29" s="13">
        <f>SUM('[1]Total Applications'!$C$28:$E$28)</f>
        <v>30</v>
      </c>
      <c r="E29" s="14">
        <f>'[1]Waiting Times 1st Cons'!$E$28</f>
        <v>0</v>
      </c>
      <c r="F29" s="14">
        <f>'[1]Number Waiting Priority Apps'!$E$28</f>
        <v>0</v>
      </c>
      <c r="G29" s="14">
        <f>'[1]Numbers Waiting 1st Cons'!$E$28</f>
        <v>0</v>
      </c>
      <c r="H29" s="15">
        <f>'[2]Waiting Times 2nd Cons'!$E29</f>
        <v>0</v>
      </c>
      <c r="I29" s="15">
        <f>'[2]Numbers Waiting 2nd Cons'!$E29</f>
        <v>0</v>
      </c>
      <c r="J29" s="16">
        <f>'[1]Number of 1st Cons Apps Held'!$E$28</f>
        <v>0</v>
      </c>
      <c r="K29" s="16">
        <f>'[2]Number of 2nd Cons Apps Held'!$E$30</f>
        <v>0</v>
      </c>
      <c r="L29" s="16">
        <f>'[1]Number of Priority Apps Held'!$E$28</f>
        <v>0</v>
      </c>
      <c r="M29" s="17">
        <f>'[1]District Court Family'!$E$28+'[1]District Court Family Appeals'!$E$28</f>
        <v>0</v>
      </c>
      <c r="N29" s="17">
        <f>'[1]CC Jud Sep &amp; Div'!$E$28</f>
        <v>0</v>
      </c>
      <c r="O29" s="17">
        <f>[1]ADMCA!$E$28</f>
        <v>0</v>
      </c>
    </row>
    <row r="30" spans="1:15" s="5" customFormat="1" ht="15.5">
      <c r="A30" s="103" t="s">
        <v>28</v>
      </c>
      <c r="B30" s="79"/>
      <c r="C30" s="13">
        <f>'[1]Total Applications'!$E$29</f>
        <v>0</v>
      </c>
      <c r="D30" s="13">
        <f>SUM('[1]Total Applications'!$C$29:$E$29)</f>
        <v>18</v>
      </c>
      <c r="E30" s="14">
        <f>'[1]Waiting Times 1st Cons'!$E$29</f>
        <v>0</v>
      </c>
      <c r="F30" s="14">
        <f>'[1]Number Waiting Priority Apps'!$E$29</f>
        <v>0</v>
      </c>
      <c r="G30" s="14">
        <f>'[1]Numbers Waiting 1st Cons'!$E$29</f>
        <v>0</v>
      </c>
      <c r="H30" s="15">
        <f>'[2]Waiting Times 2nd Cons'!$E30</f>
        <v>0</v>
      </c>
      <c r="I30" s="15">
        <f>'[2]Numbers Waiting 2nd Cons'!$E30</f>
        <v>0</v>
      </c>
      <c r="J30" s="16">
        <f>'[1]Number of 1st Cons Apps Held'!$E$29</f>
        <v>0</v>
      </c>
      <c r="K30" s="16">
        <f>'[2]Number of 2nd Cons Apps Held'!$E$31</f>
        <v>0</v>
      </c>
      <c r="L30" s="16">
        <f>'[1]Number of Priority Apps Held'!$E$29</f>
        <v>0</v>
      </c>
      <c r="M30" s="17">
        <f>'[1]District Court Family'!$E$29+'[1]District Court Family Appeals'!$E$29</f>
        <v>0</v>
      </c>
      <c r="N30" s="17">
        <f>'[1]CC Jud Sep &amp; Div'!$E$29</f>
        <v>0</v>
      </c>
      <c r="O30" s="17">
        <f>[1]ADMCA!$E$29</f>
        <v>0</v>
      </c>
    </row>
    <row r="31" spans="1:15" s="5" customFormat="1" ht="15.5">
      <c r="A31" s="103" t="s">
        <v>29</v>
      </c>
      <c r="B31" s="79"/>
      <c r="C31" s="13">
        <f>'[1]Total Applications'!$E$30</f>
        <v>0</v>
      </c>
      <c r="D31" s="13">
        <f>SUM('[1]Total Applications'!$C$30:$E$30)</f>
        <v>24</v>
      </c>
      <c r="E31" s="14">
        <f>'[1]Waiting Times 1st Cons'!$E$30</f>
        <v>0</v>
      </c>
      <c r="F31" s="14">
        <f>'[1]Number Waiting Priority Apps'!$E$30</f>
        <v>0</v>
      </c>
      <c r="G31" s="14">
        <f>'[1]Numbers Waiting 1st Cons'!$E$30</f>
        <v>0</v>
      </c>
      <c r="H31" s="15">
        <f>'[2]Waiting Times 2nd Cons'!$E31</f>
        <v>0</v>
      </c>
      <c r="I31" s="15">
        <f>'[2]Numbers Waiting 2nd Cons'!$E31</f>
        <v>0</v>
      </c>
      <c r="J31" s="16">
        <f>'[1]Number of 1st Cons Apps Held'!$E$30</f>
        <v>0</v>
      </c>
      <c r="K31" s="16">
        <f>'[2]Number of 2nd Cons Apps Held'!$E$32</f>
        <v>0</v>
      </c>
      <c r="L31" s="16">
        <f>'[1]Number of Priority Apps Held'!$E$30</f>
        <v>0</v>
      </c>
      <c r="M31" s="17">
        <f>'[1]District Court Family'!$E$30+'[1]District Court Family Appeals'!$E$30</f>
        <v>0</v>
      </c>
      <c r="N31" s="17">
        <f>'[1]CC Jud Sep &amp; Div'!$E$30</f>
        <v>0</v>
      </c>
      <c r="O31" s="17">
        <f>[1]ADMCA!$E$30</f>
        <v>0</v>
      </c>
    </row>
    <row r="32" spans="1:15" s="5" customFormat="1" ht="15.5">
      <c r="A32" s="103" t="s">
        <v>30</v>
      </c>
      <c r="B32" s="79"/>
      <c r="C32" s="13">
        <f>'[1]Total Applications'!$E$31</f>
        <v>0</v>
      </c>
      <c r="D32" s="13">
        <f>SUM('[1]Total Applications'!$C$31:$E$31)</f>
        <v>13</v>
      </c>
      <c r="E32" s="14">
        <f>'[1]Waiting Times 1st Cons'!$E$31</f>
        <v>0</v>
      </c>
      <c r="F32" s="14">
        <f>'[1]Number Waiting Priority Apps'!$E$31</f>
        <v>0</v>
      </c>
      <c r="G32" s="14">
        <f>'[1]Numbers Waiting 1st Cons'!$E$31</f>
        <v>0</v>
      </c>
      <c r="H32" s="15">
        <f>'[2]Waiting Times 2nd Cons'!$E32</f>
        <v>0</v>
      </c>
      <c r="I32" s="15">
        <f>'[2]Numbers Waiting 2nd Cons'!$E32</f>
        <v>0</v>
      </c>
      <c r="J32" s="16">
        <f>'[1]Number of 1st Cons Apps Held'!$E$31</f>
        <v>0</v>
      </c>
      <c r="K32" s="16">
        <f>'[2]Number of 2nd Cons Apps Held'!$E$33</f>
        <v>0</v>
      </c>
      <c r="L32" s="16">
        <f>'[1]Number of Priority Apps Held'!$E$31</f>
        <v>0</v>
      </c>
      <c r="M32" s="17">
        <f>'[1]District Court Family'!$E$31+'[1]District Court Family Appeals'!$E$31</f>
        <v>0</v>
      </c>
      <c r="N32" s="17">
        <f>'[1]CC Jud Sep &amp; Div'!$E$31</f>
        <v>0</v>
      </c>
      <c r="O32" s="17">
        <f>[1]ADMCA!$E$31</f>
        <v>0</v>
      </c>
    </row>
    <row r="33" spans="1:15" s="5" customFormat="1" ht="15.5">
      <c r="A33" s="103" t="s">
        <v>31</v>
      </c>
      <c r="B33" s="79"/>
      <c r="C33" s="13">
        <f>'[1]Total Applications'!$E$32</f>
        <v>0</v>
      </c>
      <c r="D33" s="13">
        <f>SUM('[1]Total Applications'!$C$32:$E$32)</f>
        <v>44</v>
      </c>
      <c r="E33" s="14">
        <f>'[1]Waiting Times 1st Cons'!$E$32</f>
        <v>0</v>
      </c>
      <c r="F33" s="14">
        <f>'[1]Number Waiting Priority Apps'!$E$32</f>
        <v>0</v>
      </c>
      <c r="G33" s="14">
        <f>'[1]Numbers Waiting 1st Cons'!$E$32</f>
        <v>0</v>
      </c>
      <c r="H33" s="15">
        <f>'[2]Waiting Times 2nd Cons'!$E33</f>
        <v>0</v>
      </c>
      <c r="I33" s="15">
        <f>'[2]Numbers Waiting 2nd Cons'!$E33</f>
        <v>0</v>
      </c>
      <c r="J33" s="16">
        <f>'[1]Number of 1st Cons Apps Held'!$E$32</f>
        <v>0</v>
      </c>
      <c r="K33" s="16">
        <f>'[2]Number of 2nd Cons Apps Held'!$E$34+'[2]Number of 2nd Cons Apps Held'!$E$35</f>
        <v>0</v>
      </c>
      <c r="L33" s="16">
        <f>'[1]Number of Priority Apps Held'!$E$32</f>
        <v>0</v>
      </c>
      <c r="M33" s="17">
        <f>'[1]District Court Family'!$E$32+'[1]District Court Family Appeals'!$E$32</f>
        <v>0</v>
      </c>
      <c r="N33" s="17">
        <f>'[1]CC Jud Sep &amp; Div'!$E$32</f>
        <v>0</v>
      </c>
      <c r="O33" s="17">
        <f>[1]ADMCA!$E$32</f>
        <v>0</v>
      </c>
    </row>
    <row r="34" spans="1:15" s="5" customFormat="1" ht="15.5">
      <c r="A34" s="103" t="s">
        <v>66</v>
      </c>
      <c r="B34" s="79"/>
      <c r="C34" s="13">
        <f>'[1]Total Applications'!$E$33</f>
        <v>0</v>
      </c>
      <c r="D34" s="13">
        <f>SUM('[1]Total Applications'!$C$33:$E$33)</f>
        <v>706</v>
      </c>
      <c r="E34" s="14">
        <f>'[1]Waiting Times 1st Cons'!$E$33</f>
        <v>0</v>
      </c>
      <c r="F34" s="14">
        <f>'[1]Number Waiting Priority Apps'!$E$33</f>
        <v>0</v>
      </c>
      <c r="G34" s="14">
        <f>'[1]Numbers Waiting 1st Cons'!$E$33</f>
        <v>0</v>
      </c>
      <c r="H34" s="15"/>
      <c r="I34" s="15"/>
      <c r="J34" s="16">
        <f>'[1]Number of 1st Cons Apps Held'!$E$33</f>
        <v>0</v>
      </c>
      <c r="K34" s="16"/>
      <c r="L34" s="16">
        <f>'[1]Number of Priority Apps Held'!$E$33</f>
        <v>0</v>
      </c>
      <c r="M34" s="106">
        <f>'[1]District Court Family'!$E$33+'[1]District Court Family Appeals'!$E$33</f>
        <v>0</v>
      </c>
      <c r="N34" s="17">
        <f>'[1]CC Jud Sep &amp; Div'!$E$33</f>
        <v>0</v>
      </c>
      <c r="O34" s="17">
        <f>[1]ADMCA!$E$33</f>
        <v>0</v>
      </c>
    </row>
    <row r="35" spans="1:15" s="5" customFormat="1" ht="15.5">
      <c r="A35" s="103" t="s">
        <v>32</v>
      </c>
      <c r="B35" s="79"/>
      <c r="C35" s="13">
        <f>'[1]Total Applications'!$E$34</f>
        <v>0</v>
      </c>
      <c r="D35" s="13">
        <f>SUM('[1]Total Applications'!$C$34:$E$34)</f>
        <v>13</v>
      </c>
      <c r="E35" s="14">
        <f>'[1]Waiting Times 1st Cons'!$E$34</f>
        <v>0</v>
      </c>
      <c r="F35" s="14">
        <f>'[1]Number Waiting Priority Apps'!$E$34</f>
        <v>0</v>
      </c>
      <c r="G35" s="14">
        <f>'[1]Numbers Waiting 1st Cons'!$E$34</f>
        <v>0</v>
      </c>
      <c r="H35" s="15">
        <f>'[2]Waiting Times 2nd Cons'!$E35</f>
        <v>0</v>
      </c>
      <c r="I35" s="15">
        <f>'[2]Numbers Waiting 2nd Cons'!$E35</f>
        <v>0</v>
      </c>
      <c r="J35" s="16">
        <f>'[1]Number of 1st Cons Apps Held'!$E$34</f>
        <v>0</v>
      </c>
      <c r="K35" s="16">
        <f>'[2]Number of 2nd Cons Apps Held'!$E$36</f>
        <v>0</v>
      </c>
      <c r="L35" s="16">
        <f>'[1]Number of Priority Apps Held'!$E$34</f>
        <v>0</v>
      </c>
      <c r="M35" s="17">
        <f>'[1]District Court Family'!$E$34+'[1]District Court Family Appeals'!$E$34</f>
        <v>0</v>
      </c>
      <c r="N35" s="17">
        <f>'[1]CC Jud Sep &amp; Div'!$E$34</f>
        <v>0</v>
      </c>
      <c r="O35" s="17">
        <f>[1]ADMCA!$E$34</f>
        <v>0</v>
      </c>
    </row>
    <row r="36" spans="1:15" s="5" customFormat="1" ht="15.5">
      <c r="A36" s="103" t="s">
        <v>33</v>
      </c>
      <c r="B36" s="79"/>
      <c r="C36" s="13">
        <f>'[1]Total Applications'!$E$35</f>
        <v>0</v>
      </c>
      <c r="D36" s="13">
        <f>SUM('[1]Total Applications'!$C$35:$E$35)</f>
        <v>47</v>
      </c>
      <c r="E36" s="14">
        <f>'[1]Waiting Times 1st Cons'!$E$35</f>
        <v>0</v>
      </c>
      <c r="F36" s="14">
        <f>'[1]Number Waiting Priority Apps'!$E$35</f>
        <v>0</v>
      </c>
      <c r="G36" s="14">
        <f>'[1]Numbers Waiting 1st Cons'!$E$35</f>
        <v>0</v>
      </c>
      <c r="H36" s="15">
        <f>'[2]Waiting Times 2nd Cons'!$E36</f>
        <v>0</v>
      </c>
      <c r="I36" s="15">
        <f>'[2]Numbers Waiting 2nd Cons'!$E36</f>
        <v>0</v>
      </c>
      <c r="J36" s="16">
        <f>'[1]Number of 1st Cons Apps Held'!$E$35</f>
        <v>0</v>
      </c>
      <c r="K36" s="16">
        <f>'[2]Number of 2nd Cons Apps Held'!$E$37</f>
        <v>0</v>
      </c>
      <c r="L36" s="16">
        <f>'[1]Number of Priority Apps Held'!$E$35</f>
        <v>0</v>
      </c>
      <c r="M36" s="17">
        <f>'[1]District Court Family'!$E$35+'[1]District Court Family Appeals'!$E$35</f>
        <v>0</v>
      </c>
      <c r="N36" s="17">
        <f>'[1]CC Jud Sep &amp; Div'!$E$35</f>
        <v>0</v>
      </c>
      <c r="O36" s="17">
        <f>[1]ADMCA!$E$35</f>
        <v>0</v>
      </c>
    </row>
    <row r="37" spans="1:15" s="5" customFormat="1" ht="15.5">
      <c r="A37" s="103" t="s">
        <v>34</v>
      </c>
      <c r="B37" s="79"/>
      <c r="C37" s="13">
        <f>'[1]Total Applications'!$E$36</f>
        <v>0</v>
      </c>
      <c r="D37" s="13">
        <f>SUM('[1]Total Applications'!$C$36:$E$36)</f>
        <v>23</v>
      </c>
      <c r="E37" s="14">
        <f>'[1]Waiting Times 1st Cons'!$E$36</f>
        <v>0</v>
      </c>
      <c r="F37" s="14">
        <f>'[1]Number Waiting Priority Apps'!$E$36</f>
        <v>0</v>
      </c>
      <c r="G37" s="14">
        <f>'[1]Numbers Waiting 1st Cons'!$E$36</f>
        <v>0</v>
      </c>
      <c r="H37" s="15">
        <f>'[2]Waiting Times 2nd Cons'!$E37</f>
        <v>0</v>
      </c>
      <c r="I37" s="15">
        <f>'[2]Numbers Waiting 2nd Cons'!$E37</f>
        <v>0</v>
      </c>
      <c r="J37" s="16">
        <f>'[1]Number of 1st Cons Apps Held'!$E$36</f>
        <v>0</v>
      </c>
      <c r="K37" s="16">
        <f>'[2]Number of 2nd Cons Apps Held'!$E$38</f>
        <v>0</v>
      </c>
      <c r="L37" s="16">
        <f>'[1]Number of Priority Apps Held'!$E$36</f>
        <v>0</v>
      </c>
      <c r="M37" s="17">
        <f>'[1]District Court Family'!$E$36+'[1]District Court Family Appeals'!$E$36</f>
        <v>0</v>
      </c>
      <c r="N37" s="17">
        <f>'[1]CC Jud Sep &amp; Div'!$E$36</f>
        <v>0</v>
      </c>
      <c r="O37" s="17">
        <f>[1]ADMCA!$E$36</f>
        <v>0</v>
      </c>
    </row>
    <row r="38" spans="1:15" s="5" customFormat="1" ht="15.5">
      <c r="A38" s="103" t="s">
        <v>35</v>
      </c>
      <c r="B38" s="79"/>
      <c r="C38" s="13">
        <f>'[1]Total Applications'!$E$37</f>
        <v>0</v>
      </c>
      <c r="D38" s="13">
        <f>SUM('[1]Total Applications'!$C$37:$E$37)</f>
        <v>35</v>
      </c>
      <c r="E38" s="14">
        <f>'[1]Waiting Times 1st Cons'!$E$37</f>
        <v>0</v>
      </c>
      <c r="F38" s="14">
        <f>'[1]Number Waiting Priority Apps'!$E$37</f>
        <v>0</v>
      </c>
      <c r="G38" s="14">
        <f>'[1]Numbers Waiting 1st Cons'!$E$37</f>
        <v>0</v>
      </c>
      <c r="H38" s="15">
        <f>'[2]Waiting Times 2nd Cons'!$E38</f>
        <v>0</v>
      </c>
      <c r="I38" s="15">
        <f>'[2]Numbers Waiting 2nd Cons'!$E38</f>
        <v>0</v>
      </c>
      <c r="J38" s="16">
        <f>'[1]Number of 1st Cons Apps Held'!$E$37</f>
        <v>0</v>
      </c>
      <c r="K38" s="16">
        <f>'[2]Number of 2nd Cons Apps Held'!$E$39</f>
        <v>0</v>
      </c>
      <c r="L38" s="16">
        <f>'[1]Number of Priority Apps Held'!$E$37</f>
        <v>0</v>
      </c>
      <c r="M38" s="17">
        <f>'[1]District Court Family'!$E$37+'[1]District Court Family Appeals'!$E$37</f>
        <v>0</v>
      </c>
      <c r="N38" s="17">
        <f>'[1]CC Jud Sep &amp; Div'!$E$37</f>
        <v>0</v>
      </c>
      <c r="O38" s="17">
        <f>[1]ADMCA!$E$37</f>
        <v>0</v>
      </c>
    </row>
    <row r="39" spans="1:15" s="5" customFormat="1" ht="15.5">
      <c r="A39" s="103" t="s">
        <v>36</v>
      </c>
      <c r="B39" s="79"/>
      <c r="C39" s="13">
        <f>'[1]Total Applications'!$E$38</f>
        <v>0</v>
      </c>
      <c r="D39" s="13">
        <f>SUM('[1]Total Applications'!$C$38:$E$38)</f>
        <v>32</v>
      </c>
      <c r="E39" s="14">
        <f>'[1]Waiting Times 1st Cons'!$E$38</f>
        <v>0</v>
      </c>
      <c r="F39" s="14">
        <f>'[1]Number Waiting Priority Apps'!$E$38</f>
        <v>0</v>
      </c>
      <c r="G39" s="14">
        <f>'[1]Numbers Waiting 1st Cons'!$E$38</f>
        <v>0</v>
      </c>
      <c r="H39" s="15">
        <f>'[2]Waiting Times 2nd Cons'!$E39</f>
        <v>0</v>
      </c>
      <c r="I39" s="15">
        <f>'[2]Numbers Waiting 2nd Cons'!$E39</f>
        <v>0</v>
      </c>
      <c r="J39" s="16">
        <f>'[1]Number of 1st Cons Apps Held'!$E$38</f>
        <v>0</v>
      </c>
      <c r="K39" s="16">
        <f>'[2]Number of 2nd Cons Apps Held'!$E$40</f>
        <v>0</v>
      </c>
      <c r="L39" s="16">
        <f>'[1]Number of Priority Apps Held'!$E$38</f>
        <v>0</v>
      </c>
      <c r="M39" s="17">
        <f>'[1]District Court Family'!$E$38+'[1]District Court Family Appeals'!$E$38</f>
        <v>0</v>
      </c>
      <c r="N39" s="17">
        <f>'[1]CC Jud Sep &amp; Div'!$E$38</f>
        <v>0</v>
      </c>
      <c r="O39" s="17">
        <f>[1]ADMCA!$E$38</f>
        <v>0</v>
      </c>
    </row>
    <row r="40" spans="1:15" s="5" customFormat="1" ht="15.5">
      <c r="A40" s="103" t="s">
        <v>37</v>
      </c>
      <c r="B40" s="79"/>
      <c r="C40" s="13">
        <f>'[1]Total Applications'!$E$39</f>
        <v>0</v>
      </c>
      <c r="D40" s="13">
        <f>SUM('[1]Total Applications'!$C$39:$E$39)</f>
        <v>41</v>
      </c>
      <c r="E40" s="14">
        <f>'[1]Waiting Times 1st Cons'!$E$39</f>
        <v>0</v>
      </c>
      <c r="F40" s="14">
        <f>'[1]Number Waiting Priority Apps'!$E$39</f>
        <v>0</v>
      </c>
      <c r="G40" s="14">
        <f>'[1]Numbers Waiting 1st Cons'!$E$39</f>
        <v>0</v>
      </c>
      <c r="H40" s="15">
        <f>'[2]Waiting Times 2nd Cons'!$E40</f>
        <v>0</v>
      </c>
      <c r="I40" s="15">
        <f>'[2]Numbers Waiting 2nd Cons'!$E40</f>
        <v>0</v>
      </c>
      <c r="J40" s="16">
        <f>'[1]Number of 1st Cons Apps Held'!$E$39</f>
        <v>0</v>
      </c>
      <c r="K40" s="16">
        <f>'[2]Number of 2nd Cons Apps Held'!$E$41</f>
        <v>0</v>
      </c>
      <c r="L40" s="16">
        <f>'[1]Number of Priority Apps Held'!$E$39</f>
        <v>0</v>
      </c>
      <c r="M40" s="17">
        <f>'[1]District Court Family'!$E$39+'[1]District Court Family Appeals'!$E$39</f>
        <v>0</v>
      </c>
      <c r="N40" s="17">
        <f>'[1]CC Jud Sep &amp; Div'!$E$39</f>
        <v>0</v>
      </c>
      <c r="O40" s="17">
        <f>[1]ADMCA!$E$39</f>
        <v>0</v>
      </c>
    </row>
    <row r="43" spans="1:15">
      <c r="C43">
        <f>SUM(C6:C40)</f>
        <v>0</v>
      </c>
      <c r="D43">
        <f t="shared" ref="D43:N43" si="0">SUM(D6:D40)</f>
        <v>2254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0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>SUM(O6:O40)</f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43"/>
  <sheetViews>
    <sheetView topLeftCell="A9" zoomScale="90" zoomScaleNormal="90" workbookViewId="0">
      <pane xSplit="1" topLeftCell="B1" activePane="topRight" state="frozen"/>
      <selection activeCell="A6" sqref="A6"/>
      <selection pane="topRight" activeCell="D17" sqref="D17"/>
    </sheetView>
  </sheetViews>
  <sheetFormatPr defaultRowHeight="13.5"/>
  <cols>
    <col min="1" max="1" width="23.61328125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2.38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2.61328125" customWidth="1"/>
    <col min="15" max="15" width="21.4609375" customWidth="1"/>
  </cols>
  <sheetData>
    <row r="1" spans="1:16" ht="25">
      <c r="A1" s="136" t="s">
        <v>0</v>
      </c>
      <c r="B1" s="137"/>
      <c r="C1" s="137"/>
      <c r="D1" s="137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6" ht="25">
      <c r="A2" s="138" t="s">
        <v>52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38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39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28" customFormat="1" ht="60" customHeight="1">
      <c r="A5" s="40" t="s">
        <v>4</v>
      </c>
      <c r="B5" s="81"/>
      <c r="C5" s="24" t="s">
        <v>41</v>
      </c>
      <c r="D5" s="57" t="s">
        <v>5</v>
      </c>
      <c r="E5" s="25" t="s">
        <v>6</v>
      </c>
      <c r="F5" s="25" t="s">
        <v>7</v>
      </c>
      <c r="G5" s="25" t="s">
        <v>8</v>
      </c>
      <c r="H5" s="26" t="s">
        <v>6</v>
      </c>
      <c r="I5" s="26" t="s">
        <v>8</v>
      </c>
      <c r="J5" s="23" t="s">
        <v>42</v>
      </c>
      <c r="K5" s="23" t="s">
        <v>43</v>
      </c>
      <c r="L5" s="23" t="s">
        <v>7</v>
      </c>
      <c r="M5" s="27" t="s">
        <v>38</v>
      </c>
      <c r="N5" s="27" t="s">
        <v>9</v>
      </c>
      <c r="O5" s="70" t="s">
        <v>46</v>
      </c>
    </row>
    <row r="6" spans="1:16" s="5" customFormat="1" ht="15.5">
      <c r="A6" s="42" t="s">
        <v>10</v>
      </c>
      <c r="B6" s="78"/>
      <c r="C6" s="13">
        <f>'[1]Total Applications'!$F$4</f>
        <v>0</v>
      </c>
      <c r="D6" s="13">
        <f>SUM('[1]Total Applications'!$C$4:$F$4)</f>
        <v>22</v>
      </c>
      <c r="E6" s="14">
        <f>'[1]Waiting Times 1st Cons'!$F$4</f>
        <v>0</v>
      </c>
      <c r="F6" s="14">
        <f>'[1]Number Waiting Priority Apps'!$F$4</f>
        <v>0</v>
      </c>
      <c r="G6" s="14">
        <f>'[1]Numbers Waiting 1st Cons'!$F$4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Held'!$F$4</f>
        <v>0</v>
      </c>
      <c r="K6" s="16">
        <f>'[2]Number of 2nd Cons Apps Held'!$F$4+'[2]Number of 2nd Cons Apps Held'!$F$5</f>
        <v>0</v>
      </c>
      <c r="L6" s="16">
        <f>'[1]Number of Priority Apps Held'!$F$4</f>
        <v>0</v>
      </c>
      <c r="M6" s="17">
        <f>'[1]District Court Family'!$F$4+'[1]District Court Family Appeals'!$F$4</f>
        <v>0</v>
      </c>
      <c r="N6" s="17">
        <f>'[1]CC Jud Sep &amp; Div'!$F$4</f>
        <v>0</v>
      </c>
      <c r="O6" s="43">
        <f>[1]ADMCA!$F$4</f>
        <v>0</v>
      </c>
    </row>
    <row r="7" spans="1:16" s="5" customFormat="1" ht="15.5">
      <c r="A7" s="42" t="s">
        <v>45</v>
      </c>
      <c r="B7" s="78"/>
      <c r="C7" s="13">
        <f>'[1]Total Applications'!$F$5</f>
        <v>0</v>
      </c>
      <c r="D7" s="13">
        <f>SUM('[1]Total Applications'!$C$5:$F$5)</f>
        <v>40</v>
      </c>
      <c r="E7" s="14">
        <f>'[1]Waiting Times 1st Cons'!$F$5</f>
        <v>0</v>
      </c>
      <c r="F7" s="14">
        <f>'[1]Number Waiting Priority Apps'!$F$5</f>
        <v>0</v>
      </c>
      <c r="G7" s="14">
        <f>'[1]Numbers Waiting 1st Cons'!$F$5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Held'!$F$5</f>
        <v>0</v>
      </c>
      <c r="K7" s="16">
        <f>'[2]Number of 2nd Cons Apps Held'!$F$6</f>
        <v>0</v>
      </c>
      <c r="L7" s="16">
        <f>'[1]Number of Priority Apps Held'!$F$5</f>
        <v>0</v>
      </c>
      <c r="M7" s="17">
        <f>'[1]District Court Family'!$F$5+'[1]District Court Family Appeals'!$F$5</f>
        <v>0</v>
      </c>
      <c r="N7" s="17">
        <f>'[1]CC Jud Sep &amp; Div'!$F$5</f>
        <v>0</v>
      </c>
      <c r="O7" s="61">
        <f>[1]ADMCA!$F$5</f>
        <v>0</v>
      </c>
    </row>
    <row r="8" spans="1:16" s="5" customFormat="1" ht="15.5">
      <c r="A8" s="42" t="s">
        <v>11</v>
      </c>
      <c r="B8" s="78"/>
      <c r="C8" s="13">
        <f>'[1]Total Applications'!$F$6</f>
        <v>0</v>
      </c>
      <c r="D8" s="13">
        <f>SUM('[1]Total Applications'!$C$6:$F$6)</f>
        <v>14</v>
      </c>
      <c r="E8" s="14">
        <f>'[1]Waiting Times 1st Cons'!$F$6</f>
        <v>0</v>
      </c>
      <c r="F8" s="14">
        <f>'[1]Number Waiting Priority Apps'!$F$6</f>
        <v>0</v>
      </c>
      <c r="G8" s="14">
        <f>'[1]Numbers Waiting 1st Cons'!$F$6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Held'!$F$6</f>
        <v>0</v>
      </c>
      <c r="K8" s="16">
        <f>'[2]Number of 2nd Cons Apps Held'!$F$6</f>
        <v>0</v>
      </c>
      <c r="L8" s="16">
        <f>'[1]Number of Priority Apps Held'!$F$6</f>
        <v>0</v>
      </c>
      <c r="M8" s="17">
        <f>'[1]District Court Family'!$F$6+'[1]District Court Family Appeals'!$F$6</f>
        <v>0</v>
      </c>
      <c r="N8" s="17">
        <f>'[1]CC Jud Sep &amp; Div'!$F$6</f>
        <v>0</v>
      </c>
      <c r="O8" s="61">
        <f>[1]ADMCA!$F$6</f>
        <v>0</v>
      </c>
    </row>
    <row r="9" spans="1:16" s="5" customFormat="1" ht="15.5">
      <c r="A9" s="42" t="s">
        <v>12</v>
      </c>
      <c r="B9" s="78"/>
      <c r="C9" s="13">
        <f>'[1]Total Applications'!$F$7</f>
        <v>0</v>
      </c>
      <c r="D9" s="13">
        <f>SUM('[1]Total Applications'!$C$7:$F$7)</f>
        <v>32</v>
      </c>
      <c r="E9" s="14">
        <f>'[1]Waiting Times 1st Cons'!$F$7</f>
        <v>0</v>
      </c>
      <c r="F9" s="14">
        <f>'[1]Number Waiting Priority Apps'!$F$7</f>
        <v>0</v>
      </c>
      <c r="G9" s="14">
        <f>'[1]Numbers Waiting 1st Cons'!$F$7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Held'!$F$7</f>
        <v>0</v>
      </c>
      <c r="K9" s="16">
        <f>'[2]Number of 2nd Cons Apps Held'!$F$7</f>
        <v>0</v>
      </c>
      <c r="L9" s="16">
        <f>'[1]Number of Priority Apps Held'!$F$7</f>
        <v>0</v>
      </c>
      <c r="M9" s="17">
        <f>'[1]District Court Family'!$F$7+'[1]District Court Family Appeals'!$F$7</f>
        <v>0</v>
      </c>
      <c r="N9" s="17">
        <f>'[1]CC Jud Sep &amp; Div'!$F$7</f>
        <v>0</v>
      </c>
      <c r="O9" s="61">
        <f>[1]ADMCA!$F$7</f>
        <v>0</v>
      </c>
    </row>
    <row r="10" spans="1:16" s="5" customFormat="1" ht="15.5">
      <c r="A10" s="42" t="s">
        <v>13</v>
      </c>
      <c r="B10" s="78"/>
      <c r="C10" s="13">
        <f>'[1]Total Applications'!$F$8</f>
        <v>0</v>
      </c>
      <c r="D10" s="13">
        <f>SUM('[1]Total Applications'!$C$8:$F$8)</f>
        <v>21</v>
      </c>
      <c r="E10" s="14">
        <f>'[1]Waiting Times 1st Cons'!$F$8</f>
        <v>0</v>
      </c>
      <c r="F10" s="14">
        <f>'[1]Number Waiting Priority Apps'!$F$8</f>
        <v>0</v>
      </c>
      <c r="G10" s="14">
        <f>'[1]Numbers Waiting 1st Cons'!$F$8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Held'!$F$8</f>
        <v>0</v>
      </c>
      <c r="K10" s="16">
        <f>'[2]Number of 2nd Cons Apps Held'!$F$8</f>
        <v>0</v>
      </c>
      <c r="L10" s="16">
        <f>'[1]Number of Priority Apps Held'!$F$8</f>
        <v>0</v>
      </c>
      <c r="M10" s="17">
        <f>'[1]District Court Family'!$F$8+'[1]District Court Family Appeals'!$F$8</f>
        <v>0</v>
      </c>
      <c r="N10" s="17">
        <f>'[1]CC Jud Sep &amp; Div'!$F$8</f>
        <v>0</v>
      </c>
      <c r="O10" s="61">
        <f>[1]ADMCA!$F$8</f>
        <v>0</v>
      </c>
    </row>
    <row r="11" spans="1:16" s="5" customFormat="1" ht="15.5">
      <c r="A11" s="12" t="s">
        <v>62</v>
      </c>
      <c r="B11" s="78"/>
      <c r="C11" s="13">
        <f>'[1]Total Applications'!$F$9</f>
        <v>0</v>
      </c>
      <c r="D11" s="13">
        <f>SUM('[1]Total Applications'!$C$9:$F$9)</f>
        <v>11</v>
      </c>
      <c r="E11" s="14">
        <f>'[1]Waiting Times 1st Cons'!$F$9</f>
        <v>0</v>
      </c>
      <c r="F11" s="14">
        <f>'[1]Number Waiting Priority Apps'!$F$9</f>
        <v>0</v>
      </c>
      <c r="G11" s="14">
        <f>'[1]Numbers Waiting 1st Cons'!$F$9</f>
        <v>0</v>
      </c>
      <c r="H11" s="15">
        <f>'[2]Waiting Times 2nd Cons'!$F9</f>
        <v>0</v>
      </c>
      <c r="I11" s="15">
        <f>'[2]Numbers Waiting 2nd Cons'!$F9</f>
        <v>0</v>
      </c>
      <c r="J11" s="16">
        <f>'[1]Number of 1st Cons Apps Held'!$F$9</f>
        <v>0</v>
      </c>
      <c r="K11" s="16">
        <f>'[2]Number of 2nd Cons Apps Held'!$F$8</f>
        <v>0</v>
      </c>
      <c r="L11" s="16">
        <f>'[1]Number of Priority Apps Held'!$F$9</f>
        <v>0</v>
      </c>
      <c r="M11" s="17">
        <f>'[1]District Court Family'!$F$9+'[1]District Court Family Appeals'!$F$9</f>
        <v>0</v>
      </c>
      <c r="N11" s="17">
        <f>'[1]CC Jud Sep &amp; Div'!$F$9</f>
        <v>0</v>
      </c>
      <c r="O11" s="61">
        <f>[1]ADMCA!$F$9</f>
        <v>0</v>
      </c>
    </row>
    <row r="12" spans="1:16" s="5" customFormat="1" ht="15.5">
      <c r="A12" s="42" t="s">
        <v>14</v>
      </c>
      <c r="B12" s="78"/>
      <c r="C12" s="13">
        <f>'[1]Total Applications'!$F$10</f>
        <v>0</v>
      </c>
      <c r="D12" s="13">
        <f>SUM('[1]Total Applications'!$C$10:$F$10)</f>
        <v>12</v>
      </c>
      <c r="E12" s="14">
        <f>'[1]Waiting Times 1st Cons'!$F$10</f>
        <v>0</v>
      </c>
      <c r="F12" s="14">
        <f>'[1]Number Waiting Priority Apps'!$F$10</f>
        <v>0</v>
      </c>
      <c r="G12" s="14">
        <f>'[1]Numbers Waiting 1st Cons'!$F$10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Held'!$F$10</f>
        <v>0</v>
      </c>
      <c r="K12" s="16">
        <f>'[2]Number of 2nd Cons Apps Held'!$F$10</f>
        <v>0</v>
      </c>
      <c r="L12" s="16">
        <f>'[1]Number of Priority Apps Held'!$F$10</f>
        <v>0</v>
      </c>
      <c r="M12" s="17">
        <f>'[1]District Court Family'!$F$10+'[1]District Court Family Appeals'!$F$10</f>
        <v>0</v>
      </c>
      <c r="N12" s="17">
        <f>'[1]CC Jud Sep &amp; Div'!$F$10</f>
        <v>0</v>
      </c>
      <c r="O12" s="61">
        <f>[1]ADMCA!$F$10</f>
        <v>0</v>
      </c>
    </row>
    <row r="13" spans="1:16" s="5" customFormat="1" ht="15.5">
      <c r="A13" s="42" t="s">
        <v>15</v>
      </c>
      <c r="B13" s="78"/>
      <c r="C13" s="13">
        <f>'[1]Total Applications'!$F$11</f>
        <v>0</v>
      </c>
      <c r="D13" s="13">
        <f>SUM('[1]Total Applications'!$C$11:$F$11)</f>
        <v>130</v>
      </c>
      <c r="E13" s="14">
        <f>'[1]Waiting Times 1st Cons'!$F$11</f>
        <v>0</v>
      </c>
      <c r="F13" s="14">
        <f>'[1]Number Waiting Priority Apps'!$F$11</f>
        <v>0</v>
      </c>
      <c r="G13" s="14">
        <f>'[1]Numbers Waiting 1st Cons'!$F$11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Held'!$F$11</f>
        <v>0</v>
      </c>
      <c r="K13" s="16">
        <f>'[2]Number of 2nd Cons Apps Held'!$F$11</f>
        <v>0</v>
      </c>
      <c r="L13" s="16">
        <f>'[1]Number of Priority Apps Held'!$F$11</f>
        <v>0</v>
      </c>
      <c r="M13" s="17">
        <f>'[1]District Court Family'!$F$11+'[1]District Court Family Appeals'!$F$11</f>
        <v>0</v>
      </c>
      <c r="N13" s="17">
        <f>'[1]CC Jud Sep &amp; Div'!$F$11</f>
        <v>0</v>
      </c>
      <c r="O13" s="61">
        <f>[1]ADMCA!$F$11</f>
        <v>0</v>
      </c>
    </row>
    <row r="14" spans="1:16" s="5" customFormat="1" ht="15.5">
      <c r="A14" s="42" t="s">
        <v>16</v>
      </c>
      <c r="B14" s="78"/>
      <c r="C14" s="13">
        <f>'[1]Total Applications'!$F$12</f>
        <v>0</v>
      </c>
      <c r="D14" s="13">
        <f>SUM('[1]Total Applications'!$C$12:$F$12)</f>
        <v>65</v>
      </c>
      <c r="E14" s="14">
        <f>'[1]Waiting Times 1st Cons'!$F$12</f>
        <v>0</v>
      </c>
      <c r="F14" s="14">
        <f>'[1]Number Waiting Priority Apps'!$F$12</f>
        <v>0</v>
      </c>
      <c r="G14" s="14">
        <f>'[1]Numbers Waiting 1st Cons'!$F$12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Held'!$F$12</f>
        <v>0</v>
      </c>
      <c r="K14" s="16">
        <f>'[2]Number of 2nd Cons Apps Held'!$F$12</f>
        <v>0</v>
      </c>
      <c r="L14" s="16">
        <f>'[1]Number of Priority Apps Held'!$F$12</f>
        <v>0</v>
      </c>
      <c r="M14" s="17">
        <f>'[1]District Court Family'!$F$12+'[1]District Court Family Appeals'!$F$12</f>
        <v>0</v>
      </c>
      <c r="N14" s="17">
        <f>'[1]CC Jud Sep &amp; Div'!$F$12</f>
        <v>0</v>
      </c>
      <c r="O14" s="61">
        <f>[1]ADMCA!$F$12</f>
        <v>0</v>
      </c>
    </row>
    <row r="15" spans="1:16" s="5" customFormat="1" ht="15.5">
      <c r="A15" s="12" t="s">
        <v>63</v>
      </c>
      <c r="B15" s="78"/>
      <c r="C15" s="13">
        <f>'[1]Total Applications'!$F$13</f>
        <v>0</v>
      </c>
      <c r="D15" s="13">
        <f>SUM('[1]Total Applications'!$C$13:$F$13)</f>
        <v>298</v>
      </c>
      <c r="E15" s="14">
        <f>'[1]Waiting Times 1st Cons'!$F$13</f>
        <v>0</v>
      </c>
      <c r="F15" s="14">
        <f>'[1]Number Waiting Priority Apps'!$F$13</f>
        <v>0</v>
      </c>
      <c r="G15" s="14">
        <f>'[1]Numbers Waiting 1st Cons'!$F$13</f>
        <v>0</v>
      </c>
      <c r="H15" s="15">
        <f>'[2]Waiting Times 2nd Cons'!$F13</f>
        <v>0</v>
      </c>
      <c r="I15" s="15">
        <f>'[2]Numbers Waiting 2nd Cons'!$F13</f>
        <v>0</v>
      </c>
      <c r="J15" s="16">
        <f>'[1]Number of 1st Cons Apps Held'!$F$13</f>
        <v>0</v>
      </c>
      <c r="K15" s="16">
        <f>'[2]Number of 2nd Cons Apps Held'!$F$12</f>
        <v>0</v>
      </c>
      <c r="L15" s="16">
        <f>'[1]Number of Priority Apps Held'!$F$13</f>
        <v>0</v>
      </c>
      <c r="M15" s="17">
        <f>'[1]District Court Family'!$F$13+'[1]District Court Family Appeals'!$F$13</f>
        <v>0</v>
      </c>
      <c r="N15" s="17">
        <f>'[1]CC Jud Sep &amp; Div'!$F$13</f>
        <v>0</v>
      </c>
      <c r="O15" s="61">
        <f>[1]ADMCA!$F$13</f>
        <v>0</v>
      </c>
    </row>
    <row r="16" spans="1:16" s="5" customFormat="1" ht="15.5">
      <c r="A16" s="42" t="s">
        <v>17</v>
      </c>
      <c r="B16" s="78"/>
      <c r="C16" s="13">
        <f>'[1]Total Applications'!$F$14</f>
        <v>0</v>
      </c>
      <c r="D16" s="13">
        <f>SUM('[1]Total Applications'!$C$14:$F$14)</f>
        <v>29</v>
      </c>
      <c r="E16" s="14">
        <f>'[1]Waiting Times 1st Cons'!$F$14</f>
        <v>0</v>
      </c>
      <c r="F16" s="14">
        <f>'[1]Number Waiting Priority Apps'!$F$14</f>
        <v>0</v>
      </c>
      <c r="G16" s="14">
        <f>'[1]Numbers Waiting 1st Cons'!$F$14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Held'!$F$14</f>
        <v>0</v>
      </c>
      <c r="K16" s="16">
        <f>'[2]Number of 2nd Cons Apps Held'!$F$14</f>
        <v>0</v>
      </c>
      <c r="L16" s="16">
        <f>'[1]Number of Priority Apps Held'!$F$14</f>
        <v>0</v>
      </c>
      <c r="M16" s="17">
        <f>'[1]District Court Family'!$F$14+'[1]District Court Family Appeals'!$F$14</f>
        <v>0</v>
      </c>
      <c r="N16" s="17">
        <f>'[1]CC Jud Sep &amp; Div'!$F$14</f>
        <v>0</v>
      </c>
      <c r="O16" s="61">
        <f>[1]ADMCA!$F$14</f>
        <v>0</v>
      </c>
    </row>
    <row r="17" spans="1:15" s="5" customFormat="1" ht="15.5">
      <c r="A17" s="42" t="s">
        <v>18</v>
      </c>
      <c r="B17" s="78"/>
      <c r="C17" s="13">
        <f>'[1]Total Applications'!$F$15</f>
        <v>0</v>
      </c>
      <c r="D17" s="13">
        <f>SUM('[1]Total Applications'!$C$15:$F$15)</f>
        <v>40</v>
      </c>
      <c r="E17" s="14">
        <f>'[1]Waiting Times 1st Cons'!$F$15</f>
        <v>0</v>
      </c>
      <c r="F17" s="14">
        <f>'[1]Number Waiting Priority Apps'!$F$15</f>
        <v>0</v>
      </c>
      <c r="G17" s="14">
        <f>'[1]Numbers Waiting 1st Cons'!$F$15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Held'!$F$15</f>
        <v>0</v>
      </c>
      <c r="K17" s="16">
        <f>'[2]Number of 2nd Cons Apps Held'!$F$15</f>
        <v>0</v>
      </c>
      <c r="L17" s="16">
        <f>'[1]Number of Priority Apps Held'!$F$15</f>
        <v>0</v>
      </c>
      <c r="M17" s="17">
        <f>'[1]District Court Family'!$F$15+'[1]District Court Family Appeals'!$F$15</f>
        <v>0</v>
      </c>
      <c r="N17" s="17">
        <f>'[1]CC Jud Sep &amp; Div'!$F$15</f>
        <v>0</v>
      </c>
      <c r="O17" s="61">
        <f>[1]ADMCA!$F$15</f>
        <v>0</v>
      </c>
    </row>
    <row r="18" spans="1:15" s="5" customFormat="1" ht="15.5">
      <c r="A18" s="42" t="s">
        <v>19</v>
      </c>
      <c r="B18" s="78"/>
      <c r="C18" s="13">
        <f>'[1]Total Applications'!$F$16</f>
        <v>0</v>
      </c>
      <c r="D18" s="13">
        <f>SUM('[1]Total Applications'!$C$16:$F$16)</f>
        <v>41</v>
      </c>
      <c r="E18" s="14">
        <f>'[1]Waiting Times 1st Cons'!$F$16</f>
        <v>0</v>
      </c>
      <c r="F18" s="14">
        <f>'[1]Number Waiting Priority Apps'!$F$16</f>
        <v>0</v>
      </c>
      <c r="G18" s="14">
        <f>'[1]Numbers Waiting 1st Cons'!$F$16</f>
        <v>0</v>
      </c>
      <c r="H18" s="15">
        <f>'[2]Waiting Times 2nd Cons'!$F17</f>
        <v>0</v>
      </c>
      <c r="I18" s="15">
        <f>'[2]Numbers Waiting 2nd Cons'!$F17</f>
        <v>0</v>
      </c>
      <c r="J18" s="16">
        <f>'[1]Number of 1st Cons Apps Held'!$F$16</f>
        <v>0</v>
      </c>
      <c r="K18" s="16">
        <f>'[2]Number of 2nd Cons Apps Held'!$F$17</f>
        <v>0</v>
      </c>
      <c r="L18" s="16">
        <f>'[1]Number of Priority Apps Held'!$F$16</f>
        <v>0</v>
      </c>
      <c r="M18" s="17">
        <f>'[1]District Court Family'!$F$16+'[1]District Court Family Appeals'!$F$16</f>
        <v>0</v>
      </c>
      <c r="N18" s="17">
        <f>'[1]CC Jud Sep &amp; Div'!$F$16</f>
        <v>0</v>
      </c>
      <c r="O18" s="61">
        <f>[1]ADMCA!$F$16</f>
        <v>0</v>
      </c>
    </row>
    <row r="19" spans="1:15" s="5" customFormat="1" ht="15" customHeight="1">
      <c r="A19" s="42" t="s">
        <v>61</v>
      </c>
      <c r="B19" s="78"/>
      <c r="C19" s="13">
        <f>'[1]Total Applications'!$F$17</f>
        <v>0</v>
      </c>
      <c r="D19" s="13">
        <f>SUM('[1]Total Applications'!$C$17:$F$17)</f>
        <v>113</v>
      </c>
      <c r="E19" s="14">
        <f>'[1]Waiting Times 1st Cons'!$F$17</f>
        <v>0</v>
      </c>
      <c r="F19" s="14">
        <f>'[1]Number Waiting Priority Apps'!$F$17</f>
        <v>0</v>
      </c>
      <c r="G19" s="14">
        <f>'[1]Numbers Waiting 1st Cons'!$F$17</f>
        <v>0</v>
      </c>
      <c r="H19" s="15">
        <f>'[2]Waiting Times 2nd Cons'!$F18</f>
        <v>0</v>
      </c>
      <c r="I19" s="15">
        <f>'[2]Numbers Waiting 2nd Cons'!$F18</f>
        <v>0</v>
      </c>
      <c r="J19" s="16">
        <f>'[1]Number of 1st Cons Apps Held'!$F$17</f>
        <v>0</v>
      </c>
      <c r="K19" s="16">
        <f>'[2]Number of 2nd Cons Apps Held'!$F$18</f>
        <v>0</v>
      </c>
      <c r="L19" s="16">
        <f>'[1]Number of Priority Apps Held'!$F$17</f>
        <v>0</v>
      </c>
      <c r="M19" s="17">
        <f>'[1]District Court Family'!$F$17+'[1]District Court Family Appeals'!$F$17</f>
        <v>0</v>
      </c>
      <c r="N19" s="17">
        <f>'[1]CC Jud Sep &amp; Div'!$F$17</f>
        <v>0</v>
      </c>
      <c r="O19" s="68">
        <f>[1]ADMCA!$F$17</f>
        <v>0</v>
      </c>
    </row>
    <row r="20" spans="1:15" s="5" customFormat="1" ht="15.5">
      <c r="A20" s="42" t="s">
        <v>20</v>
      </c>
      <c r="B20" s="78"/>
      <c r="C20" s="13">
        <f>'[1]Total Applications'!$F$18</f>
        <v>0</v>
      </c>
      <c r="D20" s="13">
        <f>SUM('[1]Total Applications'!$C$18:$F$18)</f>
        <v>21</v>
      </c>
      <c r="E20" s="14">
        <f>'[1]Waiting Times 1st Cons'!$F$18</f>
        <v>0</v>
      </c>
      <c r="F20" s="14">
        <f>'[1]Number Waiting Priority Apps'!$F$18</f>
        <v>0</v>
      </c>
      <c r="G20" s="14">
        <f>'[1]Numbers Waiting 1st Cons'!$F$18</f>
        <v>0</v>
      </c>
      <c r="H20" s="15">
        <f>'[2]Waiting Times 2nd Cons'!$F19</f>
        <v>0</v>
      </c>
      <c r="I20" s="15">
        <f>'[2]Numbers Waiting 2nd Cons'!$F19</f>
        <v>0</v>
      </c>
      <c r="J20" s="16">
        <f>'[1]Number of 1st Cons Apps Held'!$F$18</f>
        <v>0</v>
      </c>
      <c r="K20" s="16">
        <f>'[2]Number of 2nd Cons Apps Held'!$F$19</f>
        <v>0</v>
      </c>
      <c r="L20" s="16">
        <f>'[1]Number of Priority Apps Held'!$F$18</f>
        <v>0</v>
      </c>
      <c r="M20" s="17">
        <f>'[1]District Court Family'!$F$18+'[1]District Court Family Appeals'!$F$18</f>
        <v>0</v>
      </c>
      <c r="N20" s="17">
        <f>'[1]CC Jud Sep &amp; Div'!$F$18</f>
        <v>0</v>
      </c>
      <c r="O20" s="62">
        <f>[1]ADMCA!$F$18</f>
        <v>0</v>
      </c>
    </row>
    <row r="21" spans="1:15" s="5" customFormat="1" ht="15.5">
      <c r="A21" s="42" t="s">
        <v>21</v>
      </c>
      <c r="B21" s="78"/>
      <c r="C21" s="13">
        <f>'[1]Total Applications'!$F$19</f>
        <v>0</v>
      </c>
      <c r="D21" s="13">
        <f>SUM('[1]Total Applications'!$C$19:$F$19)</f>
        <v>63</v>
      </c>
      <c r="E21" s="14">
        <f>'[1]Waiting Times 1st Cons'!$F$19</f>
        <v>0</v>
      </c>
      <c r="F21" s="14">
        <f>'[1]Number Waiting Priority Apps'!$F$19</f>
        <v>0</v>
      </c>
      <c r="G21" s="14">
        <f>'[1]Numbers Waiting 1st Cons'!$F$19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Held'!$F$19</f>
        <v>0</v>
      </c>
      <c r="K21" s="16">
        <f>'[2]Number of 2nd Cons Apps Held'!$F$20+'[2]Number of 2nd Cons Apps Held'!$F$21</f>
        <v>0</v>
      </c>
      <c r="L21" s="16">
        <f>'[1]Number of Priority Apps Held'!$F$19</f>
        <v>0</v>
      </c>
      <c r="M21" s="17">
        <f>'[1]District Court Family'!$F$19+'[1]District Court Family Appeals'!$F$19</f>
        <v>0</v>
      </c>
      <c r="N21" s="17">
        <f>'[1]CC Jud Sep &amp; Div'!$F$19</f>
        <v>0</v>
      </c>
      <c r="O21" s="68">
        <f>[1]ADMCA!$F$19</f>
        <v>0</v>
      </c>
    </row>
    <row r="22" spans="1:15" s="5" customFormat="1" ht="15.5">
      <c r="A22" s="42" t="s">
        <v>22</v>
      </c>
      <c r="B22" s="78"/>
      <c r="C22" s="13">
        <f>'[1]Total Applications'!$F$20</f>
        <v>0</v>
      </c>
      <c r="D22" s="13">
        <f>SUM('[1]Total Applications'!$C$20:$F$20)</f>
        <v>38</v>
      </c>
      <c r="E22" s="14">
        <f>'[1]Waiting Times 1st Cons'!$F$20</f>
        <v>0</v>
      </c>
      <c r="F22" s="14">
        <f>'[1]Number Waiting Priority Apps'!$F$20</f>
        <v>0</v>
      </c>
      <c r="G22" s="14">
        <f>'[1]Numbers Waiting 1st Cons'!$F$20</f>
        <v>0</v>
      </c>
      <c r="H22" s="15">
        <f>'[2]Waiting Times 2nd Cons'!$F22</f>
        <v>0</v>
      </c>
      <c r="I22" s="15">
        <f>'[2]Numbers Waiting 2nd Cons'!$F22</f>
        <v>0</v>
      </c>
      <c r="J22" s="16">
        <f>'[1]Number of 1st Cons Apps Held'!$F$20</f>
        <v>0</v>
      </c>
      <c r="K22" s="16">
        <f>'[2]Number of 2nd Cons Apps Held'!$F$22</f>
        <v>0</v>
      </c>
      <c r="L22" s="16">
        <f>'[1]Number of Priority Apps Held'!$F$20</f>
        <v>0</v>
      </c>
      <c r="M22" s="17">
        <f>'[1]District Court Family'!$F$20+'[1]District Court Family Appeals'!$F$20</f>
        <v>0</v>
      </c>
      <c r="N22" s="17">
        <f>'[1]CC Jud Sep &amp; Div'!$F$20</f>
        <v>0</v>
      </c>
      <c r="O22" s="68">
        <f>[1]ADMCA!$F$20</f>
        <v>0</v>
      </c>
    </row>
    <row r="23" spans="1:15" s="5" customFormat="1" ht="15.5">
      <c r="A23" s="42" t="s">
        <v>23</v>
      </c>
      <c r="B23" s="78"/>
      <c r="C23" s="13">
        <f>'[1]Total Applications'!$F$21</f>
        <v>0</v>
      </c>
      <c r="D23" s="13">
        <f>SUM('[1]Total Applications'!$C$21:$F$21)</f>
        <v>64</v>
      </c>
      <c r="E23" s="14">
        <f>'[1]Waiting Times 1st Cons'!$F$21</f>
        <v>0</v>
      </c>
      <c r="F23" s="14">
        <f>'[1]Number Waiting Priority Apps'!$F$21</f>
        <v>0</v>
      </c>
      <c r="G23" s="14">
        <f>'[1]Numbers Waiting 1st Cons'!$F$21</f>
        <v>0</v>
      </c>
      <c r="H23" s="15">
        <f>'[2]Waiting Times 2nd Cons'!$F23</f>
        <v>0</v>
      </c>
      <c r="I23" s="15">
        <f>'[2]Numbers Waiting 2nd Cons'!$F23</f>
        <v>0</v>
      </c>
      <c r="J23" s="16">
        <f>'[1]Number of 1st Cons Apps Held'!$F$21</f>
        <v>0</v>
      </c>
      <c r="K23" s="16">
        <f>'[2]Number of 2nd Cons Apps Held'!$F$23</f>
        <v>0</v>
      </c>
      <c r="L23" s="16">
        <f>'[1]Number of Priority Apps Held'!$F$21</f>
        <v>0</v>
      </c>
      <c r="M23" s="17">
        <f>'[1]District Court Family'!$F$21+'[1]District Court Family Appeals'!$F$21</f>
        <v>0</v>
      </c>
      <c r="N23" s="17">
        <f>'[1]CC Jud Sep &amp; Div'!$F$21</f>
        <v>0</v>
      </c>
      <c r="O23" s="68">
        <f>[1]ADMCA!$F$21</f>
        <v>0</v>
      </c>
    </row>
    <row r="24" spans="1:15" s="5" customFormat="1" ht="15.5">
      <c r="A24" s="42" t="s">
        <v>24</v>
      </c>
      <c r="B24" s="78"/>
      <c r="C24" s="13">
        <f>'[1]Total Applications'!$F$22</f>
        <v>0</v>
      </c>
      <c r="D24" s="13">
        <f>SUM('[1]Total Applications'!$C$22:$F$22)</f>
        <v>34</v>
      </c>
      <c r="E24" s="14">
        <f>'[1]Waiting Times 1st Cons'!$F$22</f>
        <v>0</v>
      </c>
      <c r="F24" s="14">
        <f>'[1]Number Waiting Priority Apps'!$F$22</f>
        <v>0</v>
      </c>
      <c r="G24" s="14">
        <f>'[1]Numbers Waiting 1st Cons'!$F$22</f>
        <v>0</v>
      </c>
      <c r="H24" s="15">
        <f>'[2]Waiting Times 2nd Cons'!$F24</f>
        <v>0</v>
      </c>
      <c r="I24" s="15">
        <f>'[2]Numbers Waiting 2nd Cons'!$F24</f>
        <v>0</v>
      </c>
      <c r="J24" s="16">
        <f>'[1]Number of 1st Cons Apps Held'!$F$22</f>
        <v>0</v>
      </c>
      <c r="K24" s="16">
        <f>'[2]Number of 2nd Cons Apps Held'!$F$24</f>
        <v>0</v>
      </c>
      <c r="L24" s="16">
        <f>'[1]Number of Priority Apps Held'!$F$22</f>
        <v>0</v>
      </c>
      <c r="M24" s="17">
        <f>'[1]District Court Family'!$F$22+'[1]District Court Family Appeals'!$F$22</f>
        <v>0</v>
      </c>
      <c r="N24" s="17">
        <f>'[1]CC Jud Sep &amp; Div'!$F$22</f>
        <v>0</v>
      </c>
      <c r="O24" s="68">
        <f>[1]ADMCA!$F$22</f>
        <v>0</v>
      </c>
    </row>
    <row r="25" spans="1:15" s="5" customFormat="1" ht="15.5">
      <c r="A25" s="42" t="s">
        <v>64</v>
      </c>
      <c r="B25" s="78"/>
      <c r="C25" s="13">
        <f>'[1]Total Applications'!$F$26</f>
        <v>0</v>
      </c>
      <c r="D25" s="13">
        <f>SUM('[1]Total Applications'!$C$26:$F$26)</f>
        <v>19</v>
      </c>
      <c r="E25" s="14">
        <f>'[1]Waiting Times 1st Cons'!$F$26</f>
        <v>0</v>
      </c>
      <c r="F25" s="14">
        <f>'[1]Number Waiting Priority Apps'!$F$26</f>
        <v>0</v>
      </c>
      <c r="G25" s="14">
        <f>'[1]Numbers Waiting 1st Cons'!$F$26</f>
        <v>0</v>
      </c>
      <c r="H25" s="15">
        <f>'[2]Waiting Times 2nd Cons'!$F25</f>
        <v>0</v>
      </c>
      <c r="I25" s="15">
        <f>'[2]Numbers Waiting 2nd Cons'!$F25</f>
        <v>0</v>
      </c>
      <c r="J25" s="16">
        <f>'[1]Number of 1st Cons Apps Held'!$F$26</f>
        <v>0</v>
      </c>
      <c r="K25" s="16">
        <f>'[2]Number of 2nd Cons Apps Held'!$F$24</f>
        <v>0</v>
      </c>
      <c r="L25" s="16">
        <f>'[1]Number of Priority Apps Held'!$F$26</f>
        <v>0</v>
      </c>
      <c r="M25" s="17">
        <f>'[1]District Court Family'!$F$26+'[1]District Court Family Appeals'!$F$26</f>
        <v>0</v>
      </c>
      <c r="N25" s="17">
        <f>'[1]CC Jud Sep &amp; Div'!$F$26</f>
        <v>0</v>
      </c>
      <c r="O25" s="62">
        <f>[1]ADMCA!$F$26</f>
        <v>0</v>
      </c>
    </row>
    <row r="26" spans="1:15" s="5" customFormat="1" ht="31">
      <c r="A26" s="42" t="s">
        <v>47</v>
      </c>
      <c r="B26" s="78"/>
      <c r="C26" s="45">
        <f>'[1]Total Applications'!$F$23</f>
        <v>0</v>
      </c>
      <c r="D26" s="45">
        <f>SUM('[1]Total Applications'!$C$23:$F$23)</f>
        <v>44</v>
      </c>
      <c r="E26" s="46">
        <f>'[1]Waiting Times 1st Cons'!$F$23</f>
        <v>0</v>
      </c>
      <c r="F26" s="46">
        <f>'[1]Number Waiting Priority Apps'!$F$23</f>
        <v>0</v>
      </c>
      <c r="G26" s="46">
        <f>'[1]Numbers Waiting 1st Cons'!$F$23</f>
        <v>0</v>
      </c>
      <c r="H26" s="52"/>
      <c r="I26" s="52"/>
      <c r="J26" s="49">
        <f>'[1]Number of 1st Cons Apps Held'!$F$23</f>
        <v>0</v>
      </c>
      <c r="K26" s="49">
        <f>'[2]Number of 2nd Cons Apps Held'!$F$25</f>
        <v>0</v>
      </c>
      <c r="L26" s="49">
        <f>'[1]Number of Priority Apps Held'!$F$23</f>
        <v>0</v>
      </c>
      <c r="M26" s="51">
        <f>'[1]District Court Family'!$F$23+'[1]District Court Family Appeals'!$F$23</f>
        <v>0</v>
      </c>
      <c r="N26" s="51">
        <f>'[1]CC Jud Sep &amp; Div'!$F$23</f>
        <v>0</v>
      </c>
      <c r="O26" s="63">
        <f>[1]ADMCA!$F$23</f>
        <v>0</v>
      </c>
    </row>
    <row r="27" spans="1:15" s="5" customFormat="1" ht="15.5">
      <c r="A27" s="42" t="s">
        <v>25</v>
      </c>
      <c r="B27" s="78"/>
      <c r="C27" s="13">
        <f>'[1]Total Applications'!$F$24+'[1]Total Applications'!$F$25</f>
        <v>0</v>
      </c>
      <c r="D27" s="13">
        <f>SUM('[1]Total Applications'!$C$24:$F$25)</f>
        <v>40</v>
      </c>
      <c r="E27" s="14">
        <f>'[1]Waiting Times 1st Cons'!$F$24+'[1]Waiting Times 1st Cons'!$F$25</f>
        <v>0</v>
      </c>
      <c r="F27" s="14">
        <f>'[1]Number Waiting Priority Apps'!$F$24+'[1]Number Waiting Priority Apps'!$F$25</f>
        <v>0</v>
      </c>
      <c r="G27" s="14">
        <f>'[1]Numbers Waiting 1st Cons'!$F$24+'[1]Numbers Waiting 1st Cons'!$F$25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Held'!$F$24+'[1]Number of 1st Cons Apps Held'!$F$25</f>
        <v>0</v>
      </c>
      <c r="K27" s="16">
        <f>'[2]Number of 2nd Cons Apps Held'!$F$26+'[2]Number of 2nd Cons Apps Held'!$F$27</f>
        <v>0</v>
      </c>
      <c r="L27" s="16">
        <f>'[1]Number of Priority Apps Held'!$F$24+'[1]Number of Priority Apps Held'!$F$25</f>
        <v>0</v>
      </c>
      <c r="M27" s="17">
        <f>'[1]District Court Family'!$F$24+'[1]District Court Family'!$F$25+'[1]District Court Family Appeals'!$F$24+'[1]District Court Family Appeals'!$F$25</f>
        <v>0</v>
      </c>
      <c r="N27" s="17">
        <f>'[1]CC Jud Sep &amp; Div'!$F$24+'[1]CC Jud Sep &amp; Div'!$F$25</f>
        <v>0</v>
      </c>
      <c r="O27" s="68">
        <f>[1]ADMCA!$F$24+[1]ADMCA!$F$25</f>
        <v>0</v>
      </c>
    </row>
    <row r="28" spans="1:15" s="5" customFormat="1" ht="15.5">
      <c r="A28" s="42" t="s">
        <v>26</v>
      </c>
      <c r="B28" s="78"/>
      <c r="C28" s="13">
        <f>'[1]Total Applications'!$F$27</f>
        <v>0</v>
      </c>
      <c r="D28" s="13">
        <f>SUM('[1]Total Applications'!$C$27:$F$27)</f>
        <v>37</v>
      </c>
      <c r="E28" s="14">
        <f>'[1]Waiting Times 1st Cons'!$F$27</f>
        <v>0</v>
      </c>
      <c r="F28" s="14">
        <f>'[1]Number Waiting Priority Apps'!$F$27</f>
        <v>0</v>
      </c>
      <c r="G28" s="14">
        <f>'[1]Numbers Waiting 1st Cons'!$F$27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Held'!$F$27</f>
        <v>0</v>
      </c>
      <c r="K28" s="16">
        <f>'[2]Number of 2nd Cons Apps Held'!$F$29</f>
        <v>0</v>
      </c>
      <c r="L28" s="16">
        <f>'[1]Number of Priority Apps Held'!$F$27</f>
        <v>0</v>
      </c>
      <c r="M28" s="17">
        <f>'[1]District Court Family'!$F$27+'[1]District Court Family Appeals'!$F$27</f>
        <v>0</v>
      </c>
      <c r="N28" s="17">
        <f>'[1]CC Jud Sep &amp; Div'!$F$27</f>
        <v>0</v>
      </c>
      <c r="O28" s="68">
        <f>[1]ADMCA!$F$27</f>
        <v>0</v>
      </c>
    </row>
    <row r="29" spans="1:15" s="5" customFormat="1" ht="15.5">
      <c r="A29" s="42" t="s">
        <v>27</v>
      </c>
      <c r="B29" s="78"/>
      <c r="C29" s="13">
        <f>'[1]Total Applications'!$F$28</f>
        <v>0</v>
      </c>
      <c r="D29" s="13">
        <f>SUM('[1]Total Applications'!$C$28:$F$28)</f>
        <v>30</v>
      </c>
      <c r="E29" s="14">
        <f>'[1]Waiting Times 1st Cons'!$F$28</f>
        <v>0</v>
      </c>
      <c r="F29" s="14">
        <f>'[1]Number Waiting Priority Apps'!$F$28</f>
        <v>0</v>
      </c>
      <c r="G29" s="14">
        <f>'[1]Numbers Waiting 1st Cons'!$F$28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Held'!$F$28</f>
        <v>0</v>
      </c>
      <c r="K29" s="16">
        <f>'[2]Number of 2nd Cons Apps Held'!$F$30</f>
        <v>0</v>
      </c>
      <c r="L29" s="16">
        <f>'[1]Number of Priority Apps Held'!$F$28</f>
        <v>0</v>
      </c>
      <c r="M29" s="17">
        <f>'[1]District Court Family'!$F$28+'[1]District Court Family Appeals'!$F$28</f>
        <v>0</v>
      </c>
      <c r="N29" s="17">
        <f>'[1]CC Jud Sep &amp; Div'!$F$28</f>
        <v>0</v>
      </c>
      <c r="O29" s="62">
        <f>[1]ADMCA!$F$28</f>
        <v>0</v>
      </c>
    </row>
    <row r="30" spans="1:15" s="5" customFormat="1" ht="15.5">
      <c r="A30" s="42" t="s">
        <v>28</v>
      </c>
      <c r="B30" s="78"/>
      <c r="C30" s="13">
        <f>'[1]Total Applications'!$F$29</f>
        <v>0</v>
      </c>
      <c r="D30" s="13">
        <f>SUM('[1]Total Applications'!$C$29:$F$29)</f>
        <v>18</v>
      </c>
      <c r="E30" s="14">
        <f>'[1]Waiting Times 1st Cons'!$F$29</f>
        <v>0</v>
      </c>
      <c r="F30" s="14">
        <f>'[1]Number Waiting Priority Apps'!$F$29</f>
        <v>0</v>
      </c>
      <c r="G30" s="14">
        <f>'[1]Numbers Waiting 1st Cons'!$F$29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Held'!$F$29</f>
        <v>0</v>
      </c>
      <c r="K30" s="16">
        <f>'[2]Number of 2nd Cons Apps Held'!$F$31</f>
        <v>0</v>
      </c>
      <c r="L30" s="16">
        <f>'[1]Number of Priority Apps Held'!$F$29</f>
        <v>0</v>
      </c>
      <c r="M30" s="17">
        <f>'[1]District Court Family'!$F$29+'[1]District Court Family Appeals'!$F$29</f>
        <v>0</v>
      </c>
      <c r="N30" s="17">
        <f>'[1]CC Jud Sep &amp; Div'!$F$29</f>
        <v>0</v>
      </c>
      <c r="O30" s="68">
        <f>[1]ADMCA!$F$29</f>
        <v>0</v>
      </c>
    </row>
    <row r="31" spans="1:15" s="5" customFormat="1" ht="15.5">
      <c r="A31" s="42" t="s">
        <v>29</v>
      </c>
      <c r="B31" s="78"/>
      <c r="C31" s="13">
        <f>'[1]Total Applications'!$F$30</f>
        <v>0</v>
      </c>
      <c r="D31" s="13">
        <f>SUM('[1]Total Applications'!$C$30:$F$30)</f>
        <v>24</v>
      </c>
      <c r="E31" s="14">
        <f>'[1]Waiting Times 1st Cons'!$F$30</f>
        <v>0</v>
      </c>
      <c r="F31" s="14">
        <f>'[1]Number Waiting Priority Apps'!$F$30</f>
        <v>0</v>
      </c>
      <c r="G31" s="14">
        <f>'[1]Numbers Waiting 1st Cons'!$F$30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Held'!$F$30</f>
        <v>0</v>
      </c>
      <c r="K31" s="16">
        <f>'[2]Number of 2nd Cons Apps Held'!$F$32</f>
        <v>0</v>
      </c>
      <c r="L31" s="16">
        <f>'[1]Number of Priority Apps Held'!$F$30</f>
        <v>0</v>
      </c>
      <c r="M31" s="17">
        <f>'[1]District Court Family'!$F$30+'[1]District Court Family Appeals'!$F$30</f>
        <v>0</v>
      </c>
      <c r="N31" s="17">
        <f>'[1]CC Jud Sep &amp; Div'!$F$30</f>
        <v>0</v>
      </c>
      <c r="O31" s="69">
        <f>[1]ADMCA!$F$30</f>
        <v>0</v>
      </c>
    </row>
    <row r="32" spans="1:15" s="5" customFormat="1" ht="15.5">
      <c r="A32" s="42" t="s">
        <v>30</v>
      </c>
      <c r="B32" s="78"/>
      <c r="C32" s="13">
        <f>'[1]Total Applications'!$F$31</f>
        <v>0</v>
      </c>
      <c r="D32" s="13">
        <f>SUM('[1]Total Applications'!$C$31:$F$31)</f>
        <v>13</v>
      </c>
      <c r="E32" s="14">
        <f>'[1]Waiting Times 1st Cons'!$F$31</f>
        <v>0</v>
      </c>
      <c r="F32" s="14">
        <f>'[1]Number Waiting Priority Apps'!$F$31</f>
        <v>0</v>
      </c>
      <c r="G32" s="14">
        <f>'[1]Numbers Waiting 1st Cons'!$F$31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Held'!$F$31</f>
        <v>0</v>
      </c>
      <c r="K32" s="16">
        <f>'[2]Number of 2nd Cons Apps Held'!$F$33</f>
        <v>0</v>
      </c>
      <c r="L32" s="16">
        <f>'[1]Number of Priority Apps Held'!$F$31</f>
        <v>0</v>
      </c>
      <c r="M32" s="17">
        <f>'[1]District Court Family'!$F$31+'[1]District Court Family Appeals'!$F$31</f>
        <v>0</v>
      </c>
      <c r="N32" s="17">
        <f>'[1]CC Jud Sep &amp; Div'!$F$31</f>
        <v>0</v>
      </c>
      <c r="O32" s="69">
        <f>[1]ADMCA!$F$31</f>
        <v>0</v>
      </c>
    </row>
    <row r="33" spans="1:15" s="5" customFormat="1" ht="15.5">
      <c r="A33" s="42" t="s">
        <v>31</v>
      </c>
      <c r="B33" s="78"/>
      <c r="C33" s="13">
        <f>'[1]Total Applications'!$F$32</f>
        <v>0</v>
      </c>
      <c r="D33" s="13">
        <f>SUM('[1]Total Applications'!$C$32:$F$32)</f>
        <v>44</v>
      </c>
      <c r="E33" s="14">
        <f>'[1]Waiting Times 1st Cons'!$F$32</f>
        <v>0</v>
      </c>
      <c r="F33" s="14">
        <f>'[1]Number Waiting Priority Apps'!$F$32</f>
        <v>0</v>
      </c>
      <c r="G33" s="14">
        <f>'[1]Numbers Waiting 1st Cons'!$F$32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Held'!$F$32</f>
        <v>0</v>
      </c>
      <c r="K33" s="16">
        <f>'[2]Number of 2nd Cons Apps Held'!$F$34+'[2]Number of 2nd Cons Apps Held'!$F$35</f>
        <v>0</v>
      </c>
      <c r="L33" s="16">
        <f>'[1]Number of Priority Apps Held'!$F$32</f>
        <v>0</v>
      </c>
      <c r="M33" s="17">
        <f>'[1]District Court Family'!$F$32+'[1]District Court Family Appeals'!$F$32</f>
        <v>0</v>
      </c>
      <c r="N33" s="17">
        <f>'[1]CC Jud Sep &amp; Div'!$F$32</f>
        <v>0</v>
      </c>
      <c r="O33" s="43">
        <f>[1]ADMCA!$F$32</f>
        <v>0</v>
      </c>
    </row>
    <row r="34" spans="1:15" s="5" customFormat="1" ht="15.5">
      <c r="A34" s="12" t="s">
        <v>66</v>
      </c>
      <c r="B34" s="78"/>
      <c r="C34" s="13">
        <f>'[1]Total Applications'!$F$33</f>
        <v>0</v>
      </c>
      <c r="D34" s="13">
        <f>SUM('[1]Total Applications'!$C$33:$F$33)</f>
        <v>706</v>
      </c>
      <c r="E34" s="14">
        <f>'[1]Waiting Times 1st Cons'!$F$33</f>
        <v>0</v>
      </c>
      <c r="F34" s="14">
        <f>'[1]Number Waiting Priority Apps'!$F$33</f>
        <v>0</v>
      </c>
      <c r="G34" s="14">
        <f>'[1]Numbers Waiting 1st Cons'!$F$33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Held'!$F$33</f>
        <v>0</v>
      </c>
      <c r="K34" s="16">
        <f>'[2]Number of 2nd Cons Apps Held'!$F$34+'[2]Number of 2nd Cons Apps Held'!$F$35</f>
        <v>0</v>
      </c>
      <c r="L34" s="16">
        <f>'[1]Number of Priority Apps Held'!$F$33</f>
        <v>0</v>
      </c>
      <c r="M34" s="17">
        <f>'[1]District Court Family'!$F$33+'[1]District Court Family Appeals'!$F$33</f>
        <v>0</v>
      </c>
      <c r="N34" s="17">
        <f>'[1]CC Jud Sep &amp; Div'!$F$33</f>
        <v>0</v>
      </c>
      <c r="O34" s="62">
        <f>[1]ADMCA!$F$33</f>
        <v>0</v>
      </c>
    </row>
    <row r="35" spans="1:15" s="5" customFormat="1" ht="15.5">
      <c r="A35" s="42" t="s">
        <v>32</v>
      </c>
      <c r="B35" s="78"/>
      <c r="C35" s="13">
        <f>'[1]Total Applications'!$F$34</f>
        <v>0</v>
      </c>
      <c r="D35" s="13">
        <f>SUM('[1]Total Applications'!$C$34:$F$34)</f>
        <v>13</v>
      </c>
      <c r="E35" s="14">
        <f>'[1]Waiting Times 1st Cons'!$F$34</f>
        <v>0</v>
      </c>
      <c r="F35" s="14">
        <f>'[1]Number Waiting Priority Apps'!$F$34</f>
        <v>0</v>
      </c>
      <c r="G35" s="14">
        <f>'[1]Numbers Waiting 1st Cons'!$F$34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Held'!$F$34</f>
        <v>0</v>
      </c>
      <c r="K35" s="16">
        <f>'[2]Number of 2nd Cons Apps Held'!$F$36</f>
        <v>0</v>
      </c>
      <c r="L35" s="16">
        <f>'[1]Number of Priority Apps Held'!$F$34</f>
        <v>0</v>
      </c>
      <c r="M35" s="17">
        <f>'[1]District Court Family'!$F$34+'[1]District Court Family Appeals'!$F$34</f>
        <v>0</v>
      </c>
      <c r="N35" s="17">
        <f>'[1]CC Jud Sep &amp; Div'!$F$34</f>
        <v>0</v>
      </c>
      <c r="O35" s="68">
        <f>[1]ADMCA!$F$34</f>
        <v>0</v>
      </c>
    </row>
    <row r="36" spans="1:15" s="5" customFormat="1" ht="15.5">
      <c r="A36" s="42" t="s">
        <v>33</v>
      </c>
      <c r="B36" s="78"/>
      <c r="C36" s="13">
        <f>'[1]Total Applications'!$F$35</f>
        <v>0</v>
      </c>
      <c r="D36" s="13">
        <f>SUM('[1]Total Applications'!$C$35:$F$35)</f>
        <v>47</v>
      </c>
      <c r="E36" s="14">
        <f>'[1]Waiting Times 1st Cons'!$F$35</f>
        <v>0</v>
      </c>
      <c r="F36" s="14">
        <f>'[1]Number Waiting Priority Apps'!$F$35</f>
        <v>0</v>
      </c>
      <c r="G36" s="14">
        <f>'[1]Numbers Waiting 1st Cons'!$F$35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Held'!$F$35</f>
        <v>0</v>
      </c>
      <c r="K36" s="16">
        <f>'[2]Number of 2nd Cons Apps Held'!$F$37</f>
        <v>0</v>
      </c>
      <c r="L36" s="16">
        <f>'[1]Number of Priority Apps Held'!$F$35</f>
        <v>0</v>
      </c>
      <c r="M36" s="17">
        <f>'[1]District Court Family'!$F$35+'[1]District Court Family Appeals'!$F$35</f>
        <v>0</v>
      </c>
      <c r="N36" s="17">
        <f>'[1]CC Jud Sep &amp; Div'!$F$35</f>
        <v>0</v>
      </c>
      <c r="O36" s="69">
        <f>[1]ADMCA!$F$35</f>
        <v>0</v>
      </c>
    </row>
    <row r="37" spans="1:15" s="5" customFormat="1" ht="15.5">
      <c r="A37" s="42" t="s">
        <v>34</v>
      </c>
      <c r="B37" s="82"/>
      <c r="C37" s="13">
        <f>'[1]Total Applications'!$F$36</f>
        <v>0</v>
      </c>
      <c r="D37" s="13">
        <f>SUM('[1]Total Applications'!$C$36:$F$36)</f>
        <v>23</v>
      </c>
      <c r="E37" s="14">
        <f>'[1]Waiting Times 1st Cons'!$F$36</f>
        <v>0</v>
      </c>
      <c r="F37" s="14">
        <f>'[1]Number Waiting Priority Apps'!$F$36</f>
        <v>0</v>
      </c>
      <c r="G37" s="14">
        <f>'[1]Numbers Waiting 1st Cons'!$F$36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Held'!$F$36</f>
        <v>0</v>
      </c>
      <c r="K37" s="16">
        <f>'[2]Number of 2nd Cons Apps Held'!$F$38</f>
        <v>0</v>
      </c>
      <c r="L37" s="16">
        <f>'[1]Number of Priority Apps Held'!$F$36</f>
        <v>0</v>
      </c>
      <c r="M37" s="17">
        <f>'[1]District Court Family'!$F$36+'[1]District Court Family Appeals'!$F$36</f>
        <v>0</v>
      </c>
      <c r="N37" s="17">
        <f>'[1]CC Jud Sep &amp; Div'!$F$36</f>
        <v>0</v>
      </c>
      <c r="O37" s="69">
        <f>[1]ADMCA!$F$36</f>
        <v>0</v>
      </c>
    </row>
    <row r="38" spans="1:15" s="5" customFormat="1" ht="15.5">
      <c r="A38" s="42" t="s">
        <v>35</v>
      </c>
      <c r="B38" s="79"/>
      <c r="C38" s="13">
        <f>'[1]Total Applications'!$F$37</f>
        <v>0</v>
      </c>
      <c r="D38" s="13">
        <f>SUM('[1]Total Applications'!$C$37:$F$37)</f>
        <v>35</v>
      </c>
      <c r="E38" s="14">
        <f>'[1]Waiting Times 1st Cons'!$F$37</f>
        <v>0</v>
      </c>
      <c r="F38" s="14">
        <f>'[1]Number Waiting Priority Apps'!$F$37</f>
        <v>0</v>
      </c>
      <c r="G38" s="14">
        <f>'[1]Numbers Waiting 1st Cons'!$F$37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Held'!$F$37</f>
        <v>0</v>
      </c>
      <c r="K38" s="16">
        <f>'[2]Number of 2nd Cons Apps Held'!$F$39</f>
        <v>0</v>
      </c>
      <c r="L38" s="16">
        <f>'[1]Number of Priority Apps Held'!$F$37</f>
        <v>0</v>
      </c>
      <c r="M38" s="17">
        <f>'[1]District Court Family'!$F$37+'[1]District Court Family Appeals'!$F$37</f>
        <v>0</v>
      </c>
      <c r="N38" s="17">
        <f>'[1]CC Jud Sep &amp; Div'!$F$37</f>
        <v>0</v>
      </c>
      <c r="O38" s="62">
        <f>[1]ADMCA!$F$37</f>
        <v>0</v>
      </c>
    </row>
    <row r="39" spans="1:15" s="5" customFormat="1" ht="15.5">
      <c r="A39" s="42" t="s">
        <v>36</v>
      </c>
      <c r="B39" s="79"/>
      <c r="C39" s="13">
        <f>'[1]Total Applications'!$F$38</f>
        <v>0</v>
      </c>
      <c r="D39" s="13">
        <f>SUM('[1]Total Applications'!$C$38:$F$38)</f>
        <v>32</v>
      </c>
      <c r="E39" s="14">
        <f>'[1]Waiting Times 1st Cons'!$F$38</f>
        <v>0</v>
      </c>
      <c r="F39" s="14">
        <f>'[1]Number Waiting Priority Apps'!$F$38</f>
        <v>0</v>
      </c>
      <c r="G39" s="14">
        <f>'[1]Numbers Waiting 1st Cons'!$F$38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Held'!$F$38</f>
        <v>0</v>
      </c>
      <c r="K39" s="16">
        <f>'[2]Number of 2nd Cons Apps Held'!$F$39</f>
        <v>0</v>
      </c>
      <c r="L39" s="16">
        <f>'[1]Number of Priority Apps Held'!$F$38</f>
        <v>0</v>
      </c>
      <c r="M39" s="17">
        <f>'[1]District Court Family'!$F$38+'[1]District Court Family Appeals'!$F$38</f>
        <v>0</v>
      </c>
      <c r="N39" s="17">
        <f>'[1]CC Jud Sep &amp; Div'!$F$38</f>
        <v>0</v>
      </c>
      <c r="O39" s="61">
        <f>[1]ADMCA!$F$38</f>
        <v>0</v>
      </c>
    </row>
    <row r="40" spans="1:15" s="5" customFormat="1" ht="16" thickBot="1">
      <c r="A40" s="44" t="s">
        <v>37</v>
      </c>
      <c r="B40" s="83"/>
      <c r="C40" s="58">
        <f>'[1]Total Applications'!$F$39</f>
        <v>0</v>
      </c>
      <c r="D40" s="58">
        <f>SUM('[1]Total Applications'!$C$39:$F$39)</f>
        <v>41</v>
      </c>
      <c r="E40" s="60">
        <f>'[1]Waiting Times 1st Cons'!$F$39</f>
        <v>0</v>
      </c>
      <c r="F40" s="60">
        <f>'[1]Number Waiting Priority Apps'!$F$39</f>
        <v>0</v>
      </c>
      <c r="G40" s="60">
        <f>'[1]Numbers Waiting 1st Cons'!$F$39</f>
        <v>0</v>
      </c>
      <c r="H40" s="31">
        <f>'[2]Waiting Times 2nd Cons'!$F40</f>
        <v>0</v>
      </c>
      <c r="I40" s="31">
        <f>'[2]Numbers Waiting 2nd Cons'!$F40</f>
        <v>0</v>
      </c>
      <c r="J40" s="54">
        <f>'[1]Number of 1st Cons Apps Held'!$F$39</f>
        <v>0</v>
      </c>
      <c r="K40" s="16">
        <f>'[2]Number of 2nd Cons Apps Held'!$F$40</f>
        <v>0</v>
      </c>
      <c r="L40" s="54">
        <f>'[1]Number of Priority Apps Held'!$F$39</f>
        <v>0</v>
      </c>
      <c r="M40" s="53">
        <f>'[1]District Court Family'!$F$39+'[1]District Court Family Appeals'!$F$39</f>
        <v>0</v>
      </c>
      <c r="N40" s="53">
        <f>'[1]CC Jud Sep &amp; Div'!$F$39</f>
        <v>0</v>
      </c>
      <c r="O40" s="73">
        <f>[1]ADMCA!$F$39</f>
        <v>0</v>
      </c>
    </row>
    <row r="41" spans="1:15">
      <c r="C41" s="59"/>
      <c r="D41" s="59"/>
      <c r="E41" s="59"/>
      <c r="F41" s="59"/>
      <c r="G41" s="59"/>
    </row>
    <row r="43" spans="1:15">
      <c r="B43" t="s">
        <v>67</v>
      </c>
      <c r="C43">
        <f>SUM(C6:C40)</f>
        <v>0</v>
      </c>
      <c r="D43">
        <f t="shared" ref="D43:O43" si="0">SUM(D6:D40)</f>
        <v>2254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43"/>
  <sheetViews>
    <sheetView topLeftCell="A13" zoomScaleNormal="100" zoomScaleSheetLayoutView="100" workbookViewId="0">
      <pane xSplit="1" topLeftCell="B1" activePane="topRight" state="frozen"/>
      <selection pane="topRight" activeCell="D25" sqref="D25"/>
    </sheetView>
  </sheetViews>
  <sheetFormatPr defaultRowHeight="13.5"/>
  <cols>
    <col min="1" max="1" width="24" customWidth="1"/>
    <col min="2" max="2" width="15.61328125" bestFit="1" customWidth="1"/>
    <col min="3" max="4" width="14.61328125" customWidth="1"/>
    <col min="5" max="5" width="12.61328125" bestFit="1" customWidth="1"/>
    <col min="6" max="6" width="8.3828125" bestFit="1" customWidth="1"/>
    <col min="7" max="7" width="14.61328125" customWidth="1"/>
    <col min="8" max="9" width="14.15234375" hidden="1" customWidth="1"/>
    <col min="10" max="10" width="13.15234375" customWidth="1"/>
    <col min="11" max="11" width="0.3828125" style="19" hidden="1" customWidth="1"/>
    <col min="12" max="12" width="10.61328125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55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110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109"/>
    </row>
    <row r="4" spans="1:15" s="5" customFormat="1" ht="18.75" customHeight="1">
      <c r="A4" s="104"/>
      <c r="B4" s="105" t="s">
        <v>44</v>
      </c>
      <c r="C4" s="127" t="s">
        <v>40</v>
      </c>
      <c r="D4" s="127"/>
      <c r="E4" s="128" t="s">
        <v>1</v>
      </c>
      <c r="F4" s="128"/>
      <c r="G4" s="128"/>
      <c r="H4" s="129" t="s">
        <v>2</v>
      </c>
      <c r="I4" s="129"/>
      <c r="J4" s="121" t="s">
        <v>3</v>
      </c>
      <c r="K4" s="121"/>
      <c r="L4" s="121"/>
      <c r="M4" s="122" t="s">
        <v>39</v>
      </c>
      <c r="N4" s="122"/>
      <c r="O4" s="122"/>
    </row>
    <row r="5" spans="1:15" s="28" customFormat="1" ht="60" customHeight="1">
      <c r="A5" s="108" t="s">
        <v>4</v>
      </c>
      <c r="B5" s="10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89"/>
      <c r="C6" s="13">
        <f>'[1]Total Applications'!$G$4</f>
        <v>0</v>
      </c>
      <c r="D6" s="13">
        <f>SUM('[1]Total Applications'!$C$4:$G$4)</f>
        <v>22</v>
      </c>
      <c r="E6" s="14">
        <f>'[1]Waiting Times 1st Cons'!$G$4</f>
        <v>0</v>
      </c>
      <c r="F6" s="14">
        <f>'[1]Number Waiting Priority Apps'!$G$4</f>
        <v>0</v>
      </c>
      <c r="G6" s="14">
        <f>'[1]Numbers Waiting 1st Cons'!$G$4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Held'!$G$4</f>
        <v>0</v>
      </c>
      <c r="K6" s="16">
        <f>'[2]Number of 2nd Cons Apps Held'!$G$4+'[2]Number of 2nd Cons Apps Held'!$G$5</f>
        <v>0</v>
      </c>
      <c r="L6" s="16">
        <f>'[1]Number of Priority Apps Held'!$G$4</f>
        <v>0</v>
      </c>
      <c r="M6" s="17">
        <f>'[1]District Court Family'!$G$4+'[1]District Court Family Appeals'!$G$4</f>
        <v>0</v>
      </c>
      <c r="N6" s="17">
        <f>'[1]CC Jud Sep &amp; Div'!$G$4</f>
        <v>0</v>
      </c>
      <c r="O6" s="17">
        <f>[1]ADMCA!$G$4</f>
        <v>0</v>
      </c>
    </row>
    <row r="7" spans="1:15" s="5" customFormat="1" ht="15.5">
      <c r="A7" s="103" t="s">
        <v>45</v>
      </c>
      <c r="B7" s="89"/>
      <c r="C7" s="13">
        <f>'[1]Total Applications'!$G$5</f>
        <v>0</v>
      </c>
      <c r="D7" s="13">
        <f>SUM('[1]Total Applications'!$C$5:$G$5)</f>
        <v>40</v>
      </c>
      <c r="E7" s="14">
        <f>'[1]Waiting Times 1st Cons'!$G$5</f>
        <v>0</v>
      </c>
      <c r="F7" s="14">
        <f>'[1]Number Waiting Priority Apps'!$G$5</f>
        <v>0</v>
      </c>
      <c r="G7" s="14">
        <f>'[1]Numbers Waiting 1st Cons'!$G$5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Held'!$G$5</f>
        <v>0</v>
      </c>
      <c r="K7" s="16">
        <f>'[2]Number of 2nd Cons Apps Held'!$G$6</f>
        <v>0</v>
      </c>
      <c r="L7" s="16">
        <f>'[1]Number of Priority Apps Held'!$G$5</f>
        <v>0</v>
      </c>
      <c r="M7" s="17">
        <f>'[1]District Court Family'!$G$5+'[1]District Court Family Appeals'!$G$5</f>
        <v>0</v>
      </c>
      <c r="N7" s="17">
        <f>'[1]CC Jud Sep &amp; Div'!$G$5</f>
        <v>0</v>
      </c>
      <c r="O7" s="17">
        <f>[1]ADMCA!$G$5</f>
        <v>0</v>
      </c>
    </row>
    <row r="8" spans="1:15" s="5" customFormat="1" ht="15.5">
      <c r="A8" s="103" t="s">
        <v>11</v>
      </c>
      <c r="B8" s="89"/>
      <c r="C8" s="13">
        <f>'[1]Total Applications'!$G$6</f>
        <v>0</v>
      </c>
      <c r="D8" s="13">
        <f>SUM('[1]Total Applications'!$C$6:$G$6)</f>
        <v>14</v>
      </c>
      <c r="E8" s="14">
        <f>'[1]Waiting Times 1st Cons'!$G$6</f>
        <v>0</v>
      </c>
      <c r="F8" s="14">
        <f>'[1]Number Waiting Priority Apps'!$G$6</f>
        <v>0</v>
      </c>
      <c r="G8" s="14">
        <f>'[1]Numbers Waiting 1st Cons'!$G$6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Held'!$G$6</f>
        <v>0</v>
      </c>
      <c r="K8" s="16">
        <f>'[2]Number of 2nd Cons Apps Held'!$G$6</f>
        <v>0</v>
      </c>
      <c r="L8" s="16">
        <f>'[1]Number of Priority Apps Held'!$G$6</f>
        <v>0</v>
      </c>
      <c r="M8" s="17">
        <f>'[1]District Court Family'!$G$6+'[1]District Court Family Appeals'!$G$6</f>
        <v>0</v>
      </c>
      <c r="N8" s="17">
        <f>'[1]CC Jud Sep &amp; Div'!$G$6</f>
        <v>0</v>
      </c>
      <c r="O8" s="17">
        <f>[1]ADMCA!$G$6</f>
        <v>0</v>
      </c>
    </row>
    <row r="9" spans="1:15" s="5" customFormat="1" ht="15.5">
      <c r="A9" s="103" t="s">
        <v>12</v>
      </c>
      <c r="B9" s="93"/>
      <c r="C9" s="13">
        <f>'[1]Total Applications'!$G$7</f>
        <v>0</v>
      </c>
      <c r="D9" s="13">
        <f>SUM('[1]Total Applications'!$C$7:$G$7)</f>
        <v>32</v>
      </c>
      <c r="E9" s="14">
        <f>'[1]Waiting Times 1st Cons'!$G$7</f>
        <v>0</v>
      </c>
      <c r="F9" s="14">
        <f>'[1]Number Waiting Priority Apps'!$G$7</f>
        <v>0</v>
      </c>
      <c r="G9" s="14">
        <f>'[1]Numbers Waiting 1st Cons'!$G$7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Held'!$G$7</f>
        <v>0</v>
      </c>
      <c r="K9" s="16">
        <f>'[2]Number of 2nd Cons Apps Held'!$G$7</f>
        <v>0</v>
      </c>
      <c r="L9" s="16">
        <f>'[1]Number of Priority Apps Held'!$G$7</f>
        <v>0</v>
      </c>
      <c r="M9" s="17">
        <f>'[1]District Court Family'!$G$7+'[1]District Court Family Appeals'!$G$7</f>
        <v>0</v>
      </c>
      <c r="N9" s="17">
        <f>'[1]CC Jud Sep &amp; Div'!$G$7</f>
        <v>0</v>
      </c>
      <c r="O9" s="17">
        <f>[1]ADMCA!$G$7</f>
        <v>0</v>
      </c>
    </row>
    <row r="10" spans="1:15" s="5" customFormat="1" ht="15.5">
      <c r="A10" s="103" t="s">
        <v>13</v>
      </c>
      <c r="B10" s="89"/>
      <c r="C10" s="13">
        <f>'[1]Total Applications'!$G$8</f>
        <v>0</v>
      </c>
      <c r="D10" s="13">
        <f>SUM('[1]Total Applications'!$C$8:$G$8)</f>
        <v>21</v>
      </c>
      <c r="E10" s="14">
        <f>'[1]Waiting Times 1st Cons'!$G$8</f>
        <v>0</v>
      </c>
      <c r="F10" s="14">
        <f>'[1]Number Waiting Priority Apps'!$G$8</f>
        <v>0</v>
      </c>
      <c r="G10" s="14">
        <f>'[1]Numbers Waiting 1st Cons'!$G$8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Held'!$G$8</f>
        <v>0</v>
      </c>
      <c r="K10" s="16">
        <f>'[2]Number of 2nd Cons Apps Held'!$G$8</f>
        <v>0</v>
      </c>
      <c r="L10" s="16">
        <f>'[1]Number of Priority Apps Held'!$G$8</f>
        <v>0</v>
      </c>
      <c r="M10" s="17">
        <f>'[1]District Court Family'!$G$8+'[1]District Court Family Appeals'!$G$8</f>
        <v>0</v>
      </c>
      <c r="N10" s="17">
        <f>'[1]CC Jud Sep &amp; Div'!$G$8</f>
        <v>0</v>
      </c>
      <c r="O10" s="17">
        <f>[1]ADMCA!$G$8</f>
        <v>0</v>
      </c>
    </row>
    <row r="11" spans="1:15" s="5" customFormat="1" ht="15.5">
      <c r="A11" s="103" t="s">
        <v>62</v>
      </c>
      <c r="B11" s="89"/>
      <c r="C11" s="13">
        <f>'[1]Total Applications'!$G$9</f>
        <v>0</v>
      </c>
      <c r="D11" s="13">
        <f>SUM('[1]Total Applications'!$C$9:$G$9)</f>
        <v>11</v>
      </c>
      <c r="E11" s="14">
        <f>'[1]Waiting Times 1st Cons'!$G$9</f>
        <v>0</v>
      </c>
      <c r="F11" s="14">
        <f>'[1]Number Waiting Priority Apps'!$G$9</f>
        <v>0</v>
      </c>
      <c r="G11" s="14">
        <f>'[1]Numbers Waiting 1st Cons'!$G$9</f>
        <v>0</v>
      </c>
      <c r="H11" s="15">
        <f>'[2]Waiting Times 2nd Cons'!$F9</f>
        <v>0</v>
      </c>
      <c r="I11" s="15">
        <f>'[2]Numbers Waiting 2nd Cons'!$F9</f>
        <v>0</v>
      </c>
      <c r="J11" s="16">
        <f>'[1]Number of 1st Cons Apps Held'!$G$9</f>
        <v>0</v>
      </c>
      <c r="K11" s="16">
        <f>'[2]Number of 2nd Cons Apps Held'!$G$8</f>
        <v>0</v>
      </c>
      <c r="L11" s="16">
        <f>'[1]Number of Priority Apps Held'!$G$9</f>
        <v>0</v>
      </c>
      <c r="M11" s="17">
        <f>'[1]District Court Family'!$G$9+'[1]District Court Family Appeals'!$G$9</f>
        <v>0</v>
      </c>
      <c r="N11" s="17">
        <f>'[1]CC Jud Sep &amp; Div'!$G$9</f>
        <v>0</v>
      </c>
      <c r="O11" s="17">
        <f>[1]ADMCA!$G$9</f>
        <v>0</v>
      </c>
    </row>
    <row r="12" spans="1:15" s="5" customFormat="1" ht="15.5">
      <c r="A12" s="103" t="s">
        <v>14</v>
      </c>
      <c r="B12" s="89"/>
      <c r="C12" s="13">
        <f>'[1]Total Applications'!$G$10</f>
        <v>0</v>
      </c>
      <c r="D12" s="13">
        <f>SUM('[1]Total Applications'!$C$10:$G$10)</f>
        <v>12</v>
      </c>
      <c r="E12" s="14">
        <f>'[1]Waiting Times 1st Cons'!$G$10</f>
        <v>0</v>
      </c>
      <c r="F12" s="14">
        <f>'[1]Number Waiting Priority Apps'!$G$10</f>
        <v>0</v>
      </c>
      <c r="G12" s="14">
        <f>'[1]Numbers Waiting 1st Cons'!$G$10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Held'!$G$10</f>
        <v>0</v>
      </c>
      <c r="K12" s="16">
        <f>'[2]Number of 2nd Cons Apps Held'!$G$10</f>
        <v>0</v>
      </c>
      <c r="L12" s="16">
        <f>'[1]Number of Priority Apps Held'!$G$10</f>
        <v>0</v>
      </c>
      <c r="M12" s="17">
        <f>'[1]District Court Family'!$G$10+'[1]District Court Family Appeals'!$G$10</f>
        <v>0</v>
      </c>
      <c r="N12" s="17">
        <f>'[1]CC Jud Sep &amp; Div'!$G$10</f>
        <v>0</v>
      </c>
      <c r="O12" s="17">
        <f>[1]ADMCA!$G$10</f>
        <v>0</v>
      </c>
    </row>
    <row r="13" spans="1:15" s="5" customFormat="1" ht="15.5">
      <c r="A13" s="103" t="s">
        <v>15</v>
      </c>
      <c r="B13" s="89"/>
      <c r="C13" s="13">
        <f>'[1]Total Applications'!$G$11</f>
        <v>0</v>
      </c>
      <c r="D13" s="13">
        <f>SUM('[1]Total Applications'!$C$11:$G$11)</f>
        <v>130</v>
      </c>
      <c r="E13" s="14">
        <f>'[1]Waiting Times 1st Cons'!$G$11</f>
        <v>0</v>
      </c>
      <c r="F13" s="14">
        <f>'[1]Number Waiting Priority Apps'!$G$11</f>
        <v>0</v>
      </c>
      <c r="G13" s="14">
        <f>'[1]Numbers Waiting 1st Cons'!$G$11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Held'!$G$11</f>
        <v>0</v>
      </c>
      <c r="K13" s="16">
        <f>'[2]Number of 2nd Cons Apps Held'!$G$11</f>
        <v>0</v>
      </c>
      <c r="L13" s="16">
        <f>'[1]Number of Priority Apps Held'!$G$11</f>
        <v>0</v>
      </c>
      <c r="M13" s="17">
        <f>'[1]District Court Family'!$G$11+'[1]District Court Family Appeals'!$G$11</f>
        <v>0</v>
      </c>
      <c r="N13" s="17">
        <f>'[1]CC Jud Sep &amp; Div'!$G$11</f>
        <v>0</v>
      </c>
      <c r="O13" s="17">
        <f>[1]ADMCA!$G$11</f>
        <v>0</v>
      </c>
    </row>
    <row r="14" spans="1:15" s="5" customFormat="1" ht="15.5">
      <c r="A14" s="103" t="s">
        <v>16</v>
      </c>
      <c r="B14" s="89"/>
      <c r="C14" s="13">
        <f>'[1]Total Applications'!$G$12</f>
        <v>0</v>
      </c>
      <c r="D14" s="13">
        <f>SUM('[1]Total Applications'!$C$12:$G$12)</f>
        <v>65</v>
      </c>
      <c r="E14" s="14">
        <f>'[1]Waiting Times 1st Cons'!$G$12</f>
        <v>0</v>
      </c>
      <c r="F14" s="14">
        <f>'[1]Number Waiting Priority Apps'!$G$12</f>
        <v>0</v>
      </c>
      <c r="G14" s="14">
        <f>'[1]Numbers Waiting 1st Cons'!$G$12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Held'!$G$12</f>
        <v>0</v>
      </c>
      <c r="K14" s="16">
        <f>'[2]Number of 2nd Cons Apps Held'!$G$12</f>
        <v>0</v>
      </c>
      <c r="L14" s="16">
        <f>'[1]Number of Priority Apps Held'!$G$12</f>
        <v>0</v>
      </c>
      <c r="M14" s="17">
        <f>'[1]District Court Family'!$G$12+'[1]District Court Family Appeals'!$G$12</f>
        <v>0</v>
      </c>
      <c r="N14" s="17">
        <f>'[1]CC Jud Sep &amp; Div'!$G$12</f>
        <v>0</v>
      </c>
      <c r="O14" s="17">
        <f>[1]ADMCA!$G$12</f>
        <v>0</v>
      </c>
    </row>
    <row r="15" spans="1:15" s="5" customFormat="1" ht="15.5">
      <c r="A15" s="103" t="s">
        <v>63</v>
      </c>
      <c r="B15" s="89"/>
      <c r="C15" s="13">
        <f>'[1]Total Applications'!$G$13</f>
        <v>0</v>
      </c>
      <c r="D15" s="13">
        <f>SUM('[1]Total Applications'!$C$12:$G$13)</f>
        <v>363</v>
      </c>
      <c r="E15" s="14">
        <f>'[1]Waiting Times 1st Cons'!$G$13</f>
        <v>0</v>
      </c>
      <c r="F15" s="14">
        <f>'[1]Number Waiting Priority Apps'!$G$13</f>
        <v>0</v>
      </c>
      <c r="G15" s="14">
        <f>'[1]Numbers Waiting 1st Cons'!$G$13</f>
        <v>0</v>
      </c>
      <c r="H15" s="15"/>
      <c r="I15" s="15"/>
      <c r="J15" s="16">
        <f>'[1]Number of 1st Cons Apps Held'!$G$13</f>
        <v>0</v>
      </c>
      <c r="K15" s="16"/>
      <c r="L15" s="16">
        <f>'[1]Number of Priority Apps Held'!$G$13</f>
        <v>0</v>
      </c>
      <c r="M15" s="17">
        <f>'[1]District Court Family'!$G$13+'[1]District Court Family Appeals'!$G$13</f>
        <v>0</v>
      </c>
      <c r="N15" s="17">
        <f>'[1]CC Jud Sep &amp; Div'!$G$13</f>
        <v>0</v>
      </c>
      <c r="O15" s="17">
        <f>[1]ADMCA!$G$13</f>
        <v>0</v>
      </c>
    </row>
    <row r="16" spans="1:15" s="5" customFormat="1" ht="15.5">
      <c r="A16" s="103" t="s">
        <v>17</v>
      </c>
      <c r="B16" s="89"/>
      <c r="C16" s="13">
        <f>'[1]Total Applications'!$G$14</f>
        <v>0</v>
      </c>
      <c r="D16" s="13">
        <f>SUM('[1]Total Applications'!$C$14:$G$14)</f>
        <v>29</v>
      </c>
      <c r="E16" s="14">
        <f>'[1]Waiting Times 1st Cons'!$G$14</f>
        <v>0</v>
      </c>
      <c r="F16" s="14">
        <f>'[1]Number Waiting Priority Apps'!$G$14</f>
        <v>0</v>
      </c>
      <c r="G16" s="14">
        <f>'[1]Numbers Waiting 1st Cons'!$G$14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Held'!$G$14</f>
        <v>0</v>
      </c>
      <c r="K16" s="16">
        <f>'[2]Number of 2nd Cons Apps Held'!$G$14</f>
        <v>0</v>
      </c>
      <c r="L16" s="16">
        <f>'[1]Number of Priority Apps Held'!$G$14</f>
        <v>0</v>
      </c>
      <c r="M16" s="17">
        <f>'[1]District Court Family'!$G$14+'[1]District Court Family Appeals'!$G$14</f>
        <v>0</v>
      </c>
      <c r="N16" s="17">
        <f>'[1]CC Jud Sep &amp; Div'!$G$14</f>
        <v>0</v>
      </c>
      <c r="O16" s="17">
        <f>[1]ADMCA!$G$14</f>
        <v>0</v>
      </c>
    </row>
    <row r="17" spans="1:15" s="5" customFormat="1" ht="15.5">
      <c r="A17" s="103" t="s">
        <v>18</v>
      </c>
      <c r="B17" s="89"/>
      <c r="C17" s="13">
        <f>'[1]Total Applications'!$G$15</f>
        <v>0</v>
      </c>
      <c r="D17" s="13">
        <f>SUM('[1]Total Applications'!$C$15:$G$15)</f>
        <v>40</v>
      </c>
      <c r="E17" s="14">
        <f>'[1]Waiting Times 1st Cons'!$G$15</f>
        <v>0</v>
      </c>
      <c r="F17" s="14">
        <f>'[1]Number Waiting Priority Apps'!$G$15</f>
        <v>0</v>
      </c>
      <c r="G17" s="14">
        <f>'[1]Numbers Waiting 1st Cons'!$G$15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Held'!$G$15</f>
        <v>0</v>
      </c>
      <c r="K17" s="16">
        <f>'[2]Number of 2nd Cons Apps Held'!$G$15</f>
        <v>0</v>
      </c>
      <c r="L17" s="16">
        <f>'[1]Number of Priority Apps Held'!$G$15</f>
        <v>0</v>
      </c>
      <c r="M17" s="17">
        <f>'[1]District Court Family'!$G$15+'[1]District Court Family Appeals'!$G$15</f>
        <v>0</v>
      </c>
      <c r="N17" s="17">
        <f>'[1]CC Jud Sep &amp; Div'!$G$15</f>
        <v>0</v>
      </c>
      <c r="O17" s="17">
        <f>[1]ADMCA!$G$15</f>
        <v>0</v>
      </c>
    </row>
    <row r="18" spans="1:15" s="5" customFormat="1" ht="15.5">
      <c r="A18" s="103" t="s">
        <v>19</v>
      </c>
      <c r="B18" s="89"/>
      <c r="C18" s="13">
        <f>'[1]Total Applications'!$G$16</f>
        <v>0</v>
      </c>
      <c r="D18" s="13">
        <f>SUM('[1]Total Applications'!$C$16:$G$16)</f>
        <v>41</v>
      </c>
      <c r="E18" s="14">
        <f>'[1]Waiting Times 1st Cons'!$G$16</f>
        <v>0</v>
      </c>
      <c r="F18" s="14">
        <f>'[1]Number Waiting Priority Apps'!$G$16</f>
        <v>0</v>
      </c>
      <c r="G18" s="14">
        <f>'[1]Numbers Waiting 1st Cons'!$G$16</f>
        <v>0</v>
      </c>
      <c r="H18" s="15">
        <f>'[2]Waiting Times 2nd Cons'!$F17</f>
        <v>0</v>
      </c>
      <c r="I18" s="15">
        <f>'[2]Numbers Waiting 2nd Cons'!$F17</f>
        <v>0</v>
      </c>
      <c r="J18" s="16">
        <f>'[1]Number of 1st Cons Apps Held'!$G$16</f>
        <v>0</v>
      </c>
      <c r="K18" s="16">
        <f>'[2]Number of 2nd Cons Apps Held'!$G$17</f>
        <v>0</v>
      </c>
      <c r="L18" s="16">
        <f>'[1]Number of Priority Apps Held'!$G$16</f>
        <v>0</v>
      </c>
      <c r="M18" s="17">
        <f>'[1]District Court Family'!$G$16+'[1]District Court Family Appeals'!$G$16</f>
        <v>0</v>
      </c>
      <c r="N18" s="17">
        <f>'[1]CC Jud Sep &amp; Div'!$G$16</f>
        <v>0</v>
      </c>
      <c r="O18" s="17">
        <f>[1]ADMCA!$G$16</f>
        <v>0</v>
      </c>
    </row>
    <row r="19" spans="1:15" s="5" customFormat="1" ht="30" customHeight="1">
      <c r="A19" s="103" t="s">
        <v>61</v>
      </c>
      <c r="B19" s="89"/>
      <c r="C19" s="45">
        <f>'[1]Total Applications'!$G$17</f>
        <v>0</v>
      </c>
      <c r="D19" s="45">
        <f>SUM('[1]Total Applications'!$C$17:$G$17)</f>
        <v>113</v>
      </c>
      <c r="E19" s="46">
        <f>'[1]Waiting Times 1st Cons'!$G$17</f>
        <v>0</v>
      </c>
      <c r="F19" s="46">
        <f>'[1]Number Waiting Priority Apps'!$G$17</f>
        <v>0</v>
      </c>
      <c r="G19" s="46">
        <f>'[1]Numbers Waiting 1st Cons'!$G$17</f>
        <v>0</v>
      </c>
      <c r="H19" s="52">
        <f>'[2]Waiting Times 2nd Cons'!$F18</f>
        <v>0</v>
      </c>
      <c r="I19" s="52">
        <f>'[2]Numbers Waiting 2nd Cons'!$F18</f>
        <v>0</v>
      </c>
      <c r="J19" s="49">
        <f>'[1]Number of 1st Cons Apps Held'!$G$17</f>
        <v>0</v>
      </c>
      <c r="K19" s="49">
        <f>'[2]Number of 2nd Cons Apps Held'!$G$18</f>
        <v>0</v>
      </c>
      <c r="L19" s="49">
        <f>'[1]Number of Priority Apps Held'!$G$17</f>
        <v>0</v>
      </c>
      <c r="M19" s="51">
        <f>'[1]District Court Family'!$G$17+'[1]District Court Family Appeals'!$G$17</f>
        <v>0</v>
      </c>
      <c r="N19" s="51">
        <f>'[1]CC Jud Sep &amp; Div'!$G$17</f>
        <v>0</v>
      </c>
      <c r="O19" s="51">
        <f>[1]ADMCA!$G$17</f>
        <v>0</v>
      </c>
    </row>
    <row r="20" spans="1:15" s="5" customFormat="1" ht="15.5">
      <c r="A20" s="103" t="s">
        <v>20</v>
      </c>
      <c r="B20" s="89"/>
      <c r="C20" s="13">
        <f>'[1]Total Applications'!$G$18</f>
        <v>0</v>
      </c>
      <c r="D20" s="13">
        <f>SUM('[1]Total Applications'!$C$18:$G$18)</f>
        <v>21</v>
      </c>
      <c r="E20" s="14">
        <f>'[1]Waiting Times 1st Cons'!$G$18</f>
        <v>0</v>
      </c>
      <c r="F20" s="14">
        <f>'[1]Number Waiting Priority Apps'!$G$18</f>
        <v>0</v>
      </c>
      <c r="G20" s="14">
        <f>'[1]Numbers Waiting 1st Cons'!$G$18</f>
        <v>0</v>
      </c>
      <c r="H20" s="15">
        <f>'[2]Waiting Times 2nd Cons'!$F19</f>
        <v>0</v>
      </c>
      <c r="I20" s="15">
        <f>'[2]Numbers Waiting 2nd Cons'!$F19</f>
        <v>0</v>
      </c>
      <c r="J20" s="16">
        <f>'[1]Number of 1st Cons Apps Held'!$G$18</f>
        <v>0</v>
      </c>
      <c r="K20" s="16">
        <f>'[2]Number of 2nd Cons Apps Held'!$G$19</f>
        <v>0</v>
      </c>
      <c r="L20" s="16">
        <f>'[1]Number of Priority Apps Held'!$G$18</f>
        <v>0</v>
      </c>
      <c r="M20" s="17">
        <f>'[1]District Court Family'!$G$18+'[1]District Court Family Appeals'!$G$18</f>
        <v>0</v>
      </c>
      <c r="N20" s="17">
        <f>'[1]CC Jud Sep &amp; Div'!$G$18</f>
        <v>0</v>
      </c>
      <c r="O20" s="17">
        <f>[1]ADMCA!$G$18</f>
        <v>0</v>
      </c>
    </row>
    <row r="21" spans="1:15" s="5" customFormat="1" ht="15.5">
      <c r="A21" s="103" t="s">
        <v>21</v>
      </c>
      <c r="B21" s="89"/>
      <c r="C21" s="13">
        <f>'[1]Total Applications'!$G$19</f>
        <v>0</v>
      </c>
      <c r="D21" s="13">
        <f>SUM('[1]Total Applications'!$C$19:$G$19)</f>
        <v>63</v>
      </c>
      <c r="E21" s="14">
        <f>'[1]Waiting Times 1st Cons'!$G$19</f>
        <v>0</v>
      </c>
      <c r="F21" s="14">
        <f>'[1]Number Waiting Priority Apps'!$G$19</f>
        <v>0</v>
      </c>
      <c r="G21" s="14">
        <f>'[1]Numbers Waiting 1st Cons'!$G$19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Held'!$G$19</f>
        <v>0</v>
      </c>
      <c r="K21" s="16">
        <f>'[2]Number of 2nd Cons Apps Held'!$G$20+'[2]Number of 2nd Cons Apps Held'!$G$21</f>
        <v>0</v>
      </c>
      <c r="L21" s="16">
        <f>'[1]Number of Priority Apps Held'!$G$19</f>
        <v>0</v>
      </c>
      <c r="M21" s="17">
        <f>'[1]District Court Family'!$G$19+'[1]District Court Family Appeals'!$G$19</f>
        <v>0</v>
      </c>
      <c r="N21" s="17">
        <f>'[1]CC Jud Sep &amp; Div'!$G$19</f>
        <v>0</v>
      </c>
      <c r="O21" s="17">
        <f>[1]ADMCA!$G$19</f>
        <v>0</v>
      </c>
    </row>
    <row r="22" spans="1:15" s="5" customFormat="1" ht="15.5">
      <c r="A22" s="103" t="s">
        <v>22</v>
      </c>
      <c r="B22" s="89"/>
      <c r="C22" s="13">
        <f>'[1]Total Applications'!$G$20</f>
        <v>0</v>
      </c>
      <c r="D22" s="13">
        <f>SUM('[1]Total Applications'!$C$20:$G$20)</f>
        <v>38</v>
      </c>
      <c r="E22" s="14">
        <f>'[1]Waiting Times 1st Cons'!$G$20</f>
        <v>0</v>
      </c>
      <c r="F22" s="14">
        <f>'[1]Number Waiting Priority Apps'!$G$20</f>
        <v>0</v>
      </c>
      <c r="G22" s="14">
        <f>'[1]Numbers Waiting 1st Cons'!$G$20</f>
        <v>0</v>
      </c>
      <c r="H22" s="15">
        <f>'[2]Waiting Times 2nd Cons'!$F22</f>
        <v>0</v>
      </c>
      <c r="I22" s="15">
        <f>'[2]Numbers Waiting 2nd Cons'!$F22</f>
        <v>0</v>
      </c>
      <c r="J22" s="16">
        <f>'[1]Number of 1st Cons Apps Held'!$G$20</f>
        <v>0</v>
      </c>
      <c r="K22" s="16">
        <f>'[2]Number of 2nd Cons Apps Held'!$G$22</f>
        <v>0</v>
      </c>
      <c r="L22" s="16">
        <f>'[1]Number of Priority Apps Held'!$G$20</f>
        <v>0</v>
      </c>
      <c r="M22" s="17">
        <f>'[1]District Court Family'!$G$20+'[1]District Court Family Appeals'!$G$20</f>
        <v>0</v>
      </c>
      <c r="N22" s="17">
        <f>'[1]CC Jud Sep &amp; Div'!$G$20</f>
        <v>0</v>
      </c>
      <c r="O22" s="17">
        <f>[1]ADMCA!$G$20</f>
        <v>0</v>
      </c>
    </row>
    <row r="23" spans="1:15" s="5" customFormat="1" ht="15.5">
      <c r="A23" s="103" t="s">
        <v>23</v>
      </c>
      <c r="B23" s="89"/>
      <c r="C23" s="13">
        <f>'[1]Total Applications'!$G$21</f>
        <v>0</v>
      </c>
      <c r="D23" s="13">
        <f>SUM('[1]Total Applications'!$C$21:$G$21)</f>
        <v>64</v>
      </c>
      <c r="E23" s="14">
        <f>'[1]Waiting Times 1st Cons'!$G$21</f>
        <v>0</v>
      </c>
      <c r="F23" s="14">
        <f>'[1]Number Waiting Priority Apps'!$G$21</f>
        <v>0</v>
      </c>
      <c r="G23" s="14">
        <f>'[1]Numbers Waiting 1st Cons'!$G$21</f>
        <v>0</v>
      </c>
      <c r="H23" s="15">
        <f>'[2]Waiting Times 2nd Cons'!$F23</f>
        <v>0</v>
      </c>
      <c r="I23" s="15">
        <f>'[2]Numbers Waiting 2nd Cons'!$F23</f>
        <v>0</v>
      </c>
      <c r="J23" s="16">
        <f>'[1]Number of 1st Cons Apps Held'!$G$21</f>
        <v>0</v>
      </c>
      <c r="K23" s="16">
        <f>'[2]Number of 2nd Cons Apps Held'!$G$23</f>
        <v>0</v>
      </c>
      <c r="L23" s="16">
        <f>'[1]Number of Priority Apps Held'!$G$21</f>
        <v>0</v>
      </c>
      <c r="M23" s="17">
        <f>'[1]District Court Family'!$G$21+'[1]District Court Family Appeals'!$G$21</f>
        <v>0</v>
      </c>
      <c r="N23" s="17">
        <f>'[1]CC Jud Sep &amp; Div'!$G$21</f>
        <v>0</v>
      </c>
      <c r="O23" s="17">
        <f>[1]ADMCA!$G$21</f>
        <v>0</v>
      </c>
    </row>
    <row r="24" spans="1:15" s="5" customFormat="1" ht="15.5">
      <c r="A24" s="103" t="s">
        <v>24</v>
      </c>
      <c r="B24" s="89"/>
      <c r="C24" s="13">
        <f>'[1]Total Applications'!$G$22</f>
        <v>0</v>
      </c>
      <c r="D24" s="13">
        <f>SUM('[1]Total Applications'!$C$22:$G$22)</f>
        <v>34</v>
      </c>
      <c r="E24" s="14">
        <f>'[1]Waiting Times 1st Cons'!$G$22</f>
        <v>0</v>
      </c>
      <c r="F24" s="14">
        <f>'[1]Number Waiting Priority Apps'!$G$22</f>
        <v>0</v>
      </c>
      <c r="G24" s="14">
        <f>'[1]Numbers Waiting 1st Cons'!$G$22</f>
        <v>0</v>
      </c>
      <c r="H24" s="15">
        <f>'[2]Waiting Times 2nd Cons'!$F24</f>
        <v>0</v>
      </c>
      <c r="I24" s="15">
        <f>'[2]Numbers Waiting 2nd Cons'!$F24</f>
        <v>0</v>
      </c>
      <c r="J24" s="16">
        <f>'[1]Number of 1st Cons Apps Held'!$G$22</f>
        <v>0</v>
      </c>
      <c r="K24" s="16">
        <f>'[2]Number of 2nd Cons Apps Held'!$G$24</f>
        <v>0</v>
      </c>
      <c r="L24" s="16">
        <f>'[1]Number of Priority Apps Held'!$G$22</f>
        <v>0</v>
      </c>
      <c r="M24" s="17">
        <f>'[1]District Court Family'!$G$22+'[1]District Court Family Appeals'!$G$22</f>
        <v>0</v>
      </c>
      <c r="N24" s="17">
        <f>'[1]CC Jud Sep &amp; Div'!$G$22</f>
        <v>0</v>
      </c>
      <c r="O24" s="17">
        <f>[1]ADMCA!$G$22</f>
        <v>0</v>
      </c>
    </row>
    <row r="25" spans="1:15" s="5" customFormat="1" ht="15.5">
      <c r="A25" s="103" t="s">
        <v>64</v>
      </c>
      <c r="B25" s="89"/>
      <c r="C25" s="13">
        <f>'[1]Total Applications'!$G$26</f>
        <v>0</v>
      </c>
      <c r="D25" s="13">
        <f>SUM('[1]Total Applications'!$C$26:$G$26)</f>
        <v>19</v>
      </c>
      <c r="E25" s="14">
        <f>'[1]Waiting Times 1st Cons'!$G$26</f>
        <v>0</v>
      </c>
      <c r="F25" s="14">
        <f>'[1]Number Waiting Priority Apps'!$G$26</f>
        <v>0</v>
      </c>
      <c r="G25" s="14">
        <f>'[1]Numbers Waiting 1st Cons'!$G$26</f>
        <v>0</v>
      </c>
      <c r="H25" s="15"/>
      <c r="I25" s="15"/>
      <c r="J25" s="16">
        <f>'[1]Number of 1st Cons Apps Held'!$G$26</f>
        <v>0</v>
      </c>
      <c r="K25" s="16"/>
      <c r="L25" s="16">
        <f>'[1]Number of Priority Apps Held'!$G$26</f>
        <v>0</v>
      </c>
      <c r="M25" s="17">
        <f>'[1]District Court Family'!$G$26+'[1]District Court Family Appeals'!$G$26</f>
        <v>0</v>
      </c>
      <c r="N25" s="17">
        <f>'[1]CC Jud Sep &amp; Div'!$G$26</f>
        <v>0</v>
      </c>
      <c r="O25" s="17">
        <f>[1]ADMCA!$G$26</f>
        <v>0</v>
      </c>
    </row>
    <row r="26" spans="1:15" s="5" customFormat="1" ht="31">
      <c r="A26" s="103" t="s">
        <v>47</v>
      </c>
      <c r="B26" s="89"/>
      <c r="C26" s="45">
        <f>'[1]Total Applications'!$G$23</f>
        <v>0</v>
      </c>
      <c r="D26" s="45">
        <f>SUM('[1]Total Applications'!$C$23:$G$23)</f>
        <v>44</v>
      </c>
      <c r="E26" s="46">
        <f>'[1]Waiting Times 1st Cons'!$G$23</f>
        <v>0</v>
      </c>
      <c r="F26" s="46">
        <f>'[1]Number Waiting Priority Apps'!$G$23</f>
        <v>0</v>
      </c>
      <c r="G26" s="46">
        <f>'[1]Numbers Waiting 1st Cons'!$G$23</f>
        <v>0</v>
      </c>
      <c r="H26" s="52"/>
      <c r="I26" s="52"/>
      <c r="J26" s="49">
        <f>'[1]Number of 1st Cons Apps Held'!$G$23</f>
        <v>0</v>
      </c>
      <c r="K26" s="49">
        <f>'[2]Number of 2nd Cons Apps Held'!$G$25</f>
        <v>0</v>
      </c>
      <c r="L26" s="49">
        <f>'[1]Number of Priority Apps Held'!$G$23</f>
        <v>0</v>
      </c>
      <c r="M26" s="51">
        <f>'[1]District Court Family'!$G$23+'[1]District Court Family Appeals'!$G$23</f>
        <v>0</v>
      </c>
      <c r="N26" s="51">
        <f>'[1]CC Jud Sep &amp; Div'!$G$23</f>
        <v>0</v>
      </c>
      <c r="O26" s="51">
        <f>[1]ADMCA!$G$23</f>
        <v>0</v>
      </c>
    </row>
    <row r="27" spans="1:15" s="5" customFormat="1" ht="15.5">
      <c r="A27" s="103" t="s">
        <v>25</v>
      </c>
      <c r="B27" s="89"/>
      <c r="C27" s="13">
        <f>'[1]Total Applications'!$G$24+'[1]Total Applications'!$G$25</f>
        <v>0</v>
      </c>
      <c r="D27" s="13">
        <f>SUM('[1]Total Applications'!$C$24:$G$25)</f>
        <v>40</v>
      </c>
      <c r="E27" s="14">
        <f>'[1]Waiting Times 1st Cons'!$G$24+'[1]Waiting Times 1st Cons'!$G$25</f>
        <v>0</v>
      </c>
      <c r="F27" s="14">
        <f>'[1]Number Waiting Priority Apps'!$G$24+'[1]Number Waiting Priority Apps'!$G$25</f>
        <v>0</v>
      </c>
      <c r="G27" s="14">
        <f>'[1]Numbers Waiting 1st Cons'!$G$24+'[1]Numbers Waiting 1st Cons'!$G$25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Held'!$G$24+'[1]Number of 1st Cons Apps Held'!$G$25</f>
        <v>0</v>
      </c>
      <c r="K27" s="16">
        <f>'[2]Number of 2nd Cons Apps Held'!$G$26+'[2]Number of 2nd Cons Apps Held'!$G$27</f>
        <v>0</v>
      </c>
      <c r="L27" s="16">
        <f>'[1]Number of Priority Apps Held'!$G$24+'[1]Number of Priority Apps Held'!$G$25</f>
        <v>0</v>
      </c>
      <c r="M27" s="17">
        <f>'[1]District Court Family'!$G$24+'[1]District Court Family'!$G$25+'[1]District Court Family Appeals'!$G$24+'[1]District Court Family Appeals'!$G$25</f>
        <v>0</v>
      </c>
      <c r="N27" s="17">
        <f>'[1]CC Jud Sep &amp; Div'!$G$24+'[1]CC Jud Sep &amp; Div'!$G$25</f>
        <v>0</v>
      </c>
      <c r="O27" s="17">
        <f>[1]ADMCA!$G$24+[1]ADMCA!$G$25</f>
        <v>0</v>
      </c>
    </row>
    <row r="28" spans="1:15" s="5" customFormat="1" ht="15.5">
      <c r="A28" s="103" t="s">
        <v>26</v>
      </c>
      <c r="B28" s="89"/>
      <c r="C28" s="13">
        <f>'[1]Total Applications'!$G$27</f>
        <v>0</v>
      </c>
      <c r="D28" s="13">
        <f>SUM('[1]Total Applications'!$C$27:$G$27)</f>
        <v>37</v>
      </c>
      <c r="E28" s="14">
        <f>'[1]Waiting Times 1st Cons'!$G$27</f>
        <v>0</v>
      </c>
      <c r="F28" s="14">
        <f>'[1]Number Waiting Priority Apps'!$G$27</f>
        <v>0</v>
      </c>
      <c r="G28" s="14">
        <f>'[1]Numbers Waiting 1st Cons'!$G$27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Held'!$G$27</f>
        <v>0</v>
      </c>
      <c r="K28" s="16">
        <f>'[2]Number of 2nd Cons Apps Held'!$G$29</f>
        <v>0</v>
      </c>
      <c r="L28" s="16">
        <f>'[1]Number of Priority Apps Held'!$G$27</f>
        <v>0</v>
      </c>
      <c r="M28" s="17">
        <f>'[1]District Court Family'!$G$27+'[1]District Court Family Appeals'!$G$27</f>
        <v>0</v>
      </c>
      <c r="N28" s="17">
        <f>'[1]CC Jud Sep &amp; Div'!$G$27</f>
        <v>0</v>
      </c>
      <c r="O28" s="17">
        <f>[1]ADMCA!$G$27</f>
        <v>0</v>
      </c>
    </row>
    <row r="29" spans="1:15" s="5" customFormat="1" ht="15.5">
      <c r="A29" s="103" t="s">
        <v>27</v>
      </c>
      <c r="B29" s="89"/>
      <c r="C29" s="13">
        <f>'[1]Total Applications'!$G$28</f>
        <v>0</v>
      </c>
      <c r="D29" s="13">
        <f>SUM('[1]Total Applications'!$C$28:$G$28)</f>
        <v>30</v>
      </c>
      <c r="E29" s="14">
        <f>'[1]Waiting Times 1st Cons'!$G$28</f>
        <v>0</v>
      </c>
      <c r="F29" s="14">
        <f>'[1]Number Waiting Priority Apps'!$G$28</f>
        <v>0</v>
      </c>
      <c r="G29" s="14">
        <f>'[1]Numbers Waiting 1st Cons'!$G$28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Held'!$G$28</f>
        <v>0</v>
      </c>
      <c r="K29" s="16">
        <f>'[2]Number of 2nd Cons Apps Held'!$G$30</f>
        <v>0</v>
      </c>
      <c r="L29" s="16">
        <f>'[1]Number of Priority Apps Held'!$G$28</f>
        <v>0</v>
      </c>
      <c r="M29" s="17">
        <f>'[1]District Court Family'!$G$28+'[1]District Court Family Appeals'!$G$28</f>
        <v>0</v>
      </c>
      <c r="N29" s="17">
        <f>'[1]CC Jud Sep &amp; Div'!$G$28</f>
        <v>0</v>
      </c>
      <c r="O29" s="17">
        <f>[1]ADMCA!$G$28</f>
        <v>0</v>
      </c>
    </row>
    <row r="30" spans="1:15" s="5" customFormat="1" ht="15.5">
      <c r="A30" s="103" t="s">
        <v>28</v>
      </c>
      <c r="B30" s="89"/>
      <c r="C30" s="13">
        <f>'[1]Total Applications'!$G$29</f>
        <v>0</v>
      </c>
      <c r="D30" s="13">
        <f>SUM('[1]Total Applications'!$C$29:$G$29)</f>
        <v>18</v>
      </c>
      <c r="E30" s="14">
        <f>'[1]Waiting Times 1st Cons'!$G$29</f>
        <v>0</v>
      </c>
      <c r="F30" s="14">
        <f>'[1]Number Waiting Priority Apps'!$G$29</f>
        <v>0</v>
      </c>
      <c r="G30" s="14">
        <f>'[1]Numbers Waiting 1st Cons'!$G$29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Held'!$G$29</f>
        <v>0</v>
      </c>
      <c r="K30" s="16">
        <f>'[2]Number of 2nd Cons Apps Held'!$G$31</f>
        <v>0</v>
      </c>
      <c r="L30" s="16">
        <f>'[1]Number of Priority Apps Held'!$G$29</f>
        <v>0</v>
      </c>
      <c r="M30" s="17">
        <f>'[1]District Court Family'!$G$29+'[1]District Court Family Appeals'!$G$29</f>
        <v>0</v>
      </c>
      <c r="N30" s="17">
        <f>'[1]CC Jud Sep &amp; Div'!$G$29</f>
        <v>0</v>
      </c>
      <c r="O30" s="17">
        <f>[1]ADMCA!$G$29</f>
        <v>0</v>
      </c>
    </row>
    <row r="31" spans="1:15" s="5" customFormat="1" ht="15.5">
      <c r="A31" s="103" t="s">
        <v>29</v>
      </c>
      <c r="B31" s="89"/>
      <c r="C31" s="13">
        <f>'[1]Total Applications'!$G$30</f>
        <v>0</v>
      </c>
      <c r="D31" s="13">
        <f>SUM('[1]Total Applications'!$C$30:$G$30)</f>
        <v>24</v>
      </c>
      <c r="E31" s="14">
        <f>'[1]Waiting Times 1st Cons'!$G$30</f>
        <v>0</v>
      </c>
      <c r="F31" s="14">
        <f>'[1]Number Waiting Priority Apps'!$G$30</f>
        <v>0</v>
      </c>
      <c r="G31" s="14">
        <f>'[1]Numbers Waiting 1st Cons'!$G$30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Held'!$G$30</f>
        <v>0</v>
      </c>
      <c r="K31" s="16">
        <f>'[2]Number of 2nd Cons Apps Held'!$G$32</f>
        <v>0</v>
      </c>
      <c r="L31" s="16">
        <f>'[1]Number of Priority Apps Held'!$G$30</f>
        <v>0</v>
      </c>
      <c r="M31" s="17">
        <f>'[1]District Court Family'!$G$30+'[1]District Court Family Appeals'!$G$30</f>
        <v>0</v>
      </c>
      <c r="N31" s="17">
        <f>'[1]CC Jud Sep &amp; Div'!$G$30</f>
        <v>0</v>
      </c>
      <c r="O31" s="17">
        <f>[1]ADMCA!$G$30</f>
        <v>0</v>
      </c>
    </row>
    <row r="32" spans="1:15" s="5" customFormat="1" ht="15.5">
      <c r="A32" s="103" t="s">
        <v>30</v>
      </c>
      <c r="B32" s="89"/>
      <c r="C32" s="13">
        <f>'[1]Total Applications'!$G$31</f>
        <v>0</v>
      </c>
      <c r="D32" s="13">
        <f>SUM('[1]Total Applications'!$C$31:$G$31)</f>
        <v>13</v>
      </c>
      <c r="E32" s="14">
        <f>'[1]Waiting Times 1st Cons'!$G$31</f>
        <v>0</v>
      </c>
      <c r="F32" s="14">
        <f>'[1]Number Waiting Priority Apps'!$G$31</f>
        <v>0</v>
      </c>
      <c r="G32" s="14">
        <f>'[1]Numbers Waiting 1st Cons'!$G$31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Held'!$G$31</f>
        <v>0</v>
      </c>
      <c r="K32" s="16">
        <f>'[2]Number of 2nd Cons Apps Held'!$G$33</f>
        <v>0</v>
      </c>
      <c r="L32" s="16">
        <f>'[1]Number of Priority Apps Held'!$G$31</f>
        <v>0</v>
      </c>
      <c r="M32" s="17">
        <f>'[1]District Court Family'!$G$31+'[1]District Court Family Appeals'!$G$31</f>
        <v>0</v>
      </c>
      <c r="N32" s="17">
        <f>'[1]CC Jud Sep &amp; Div'!$G$31</f>
        <v>0</v>
      </c>
      <c r="O32" s="17">
        <f>[1]ADMCA!$G$31</f>
        <v>0</v>
      </c>
    </row>
    <row r="33" spans="1:15" s="5" customFormat="1" ht="15.5">
      <c r="A33" s="103" t="s">
        <v>31</v>
      </c>
      <c r="B33" s="89"/>
      <c r="C33" s="13">
        <f>'[1]Total Applications'!$G$32</f>
        <v>0</v>
      </c>
      <c r="D33" s="13">
        <f>SUM('[1]Total Applications'!$C$32:$G$32)</f>
        <v>44</v>
      </c>
      <c r="E33" s="14">
        <f>'[1]Waiting Times 1st Cons'!$G$32</f>
        <v>0</v>
      </c>
      <c r="F33" s="14">
        <f>'[1]Number Waiting Priority Apps'!$G$32</f>
        <v>0</v>
      </c>
      <c r="G33" s="14">
        <f>'[1]Numbers Waiting 1st Cons'!$G$32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Held'!$G$32</f>
        <v>0</v>
      </c>
      <c r="K33" s="16">
        <f>'[2]Number of 2nd Cons Apps Held'!$G$34+'[2]Number of 2nd Cons Apps Held'!$G$35</f>
        <v>0</v>
      </c>
      <c r="L33" s="16">
        <f>'[1]Number of Priority Apps Held'!$G$32</f>
        <v>0</v>
      </c>
      <c r="M33" s="17">
        <f>'[1]District Court Family'!$G$32+'[1]District Court Family Appeals'!$G$32</f>
        <v>0</v>
      </c>
      <c r="N33" s="17">
        <f>'[1]CC Jud Sep &amp; Div'!$G$32</f>
        <v>0</v>
      </c>
      <c r="O33" s="17">
        <f>[1]ADMCA!$G$32</f>
        <v>0</v>
      </c>
    </row>
    <row r="34" spans="1:15" s="5" customFormat="1" ht="15.5">
      <c r="A34" s="103" t="s">
        <v>66</v>
      </c>
      <c r="B34" s="89"/>
      <c r="C34" s="13">
        <f>'[1]Total Applications'!$G$33</f>
        <v>0</v>
      </c>
      <c r="D34" s="13">
        <f>SUM('[1]Total Applications'!$C$33:$G$33)</f>
        <v>706</v>
      </c>
      <c r="E34" s="14">
        <f>'[1]Waiting Times 1st Cons'!$G$33</f>
        <v>0</v>
      </c>
      <c r="F34" s="14">
        <f>'[1]Number Waiting Priority Apps'!$G$33</f>
        <v>0</v>
      </c>
      <c r="G34" s="14">
        <f>'[1]Numbers Waiting 1st Cons'!$G$33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Held'!$G$33</f>
        <v>0</v>
      </c>
      <c r="K34" s="16">
        <f>'[2]Number of 2nd Cons Apps Held'!$G$34+'[2]Number of 2nd Cons Apps Held'!$G$35</f>
        <v>0</v>
      </c>
      <c r="L34" s="16">
        <f>'[1]Number of Priority Apps Held'!$G$33</f>
        <v>0</v>
      </c>
      <c r="M34" s="17">
        <f>'[1]District Court Family'!$G$33+'[1]District Court Family Appeals'!$G$33</f>
        <v>0</v>
      </c>
      <c r="N34" s="17">
        <f>'[1]CC Jud Sep &amp; Div'!$G$33</f>
        <v>0</v>
      </c>
      <c r="O34" s="17">
        <f>[1]ADMCA!$G$33</f>
        <v>0</v>
      </c>
    </row>
    <row r="35" spans="1:15" s="5" customFormat="1" ht="15.5">
      <c r="A35" s="103" t="s">
        <v>32</v>
      </c>
      <c r="B35" s="89"/>
      <c r="C35" s="13">
        <f>'[1]Total Applications'!$G$34</f>
        <v>0</v>
      </c>
      <c r="D35" s="13">
        <f>SUM('[1]Total Applications'!$C$34:$G$34)</f>
        <v>13</v>
      </c>
      <c r="E35" s="14">
        <f>'[1]Waiting Times 1st Cons'!$G$34</f>
        <v>0</v>
      </c>
      <c r="F35" s="14">
        <f>'[1]Number Waiting Priority Apps'!$G$34</f>
        <v>0</v>
      </c>
      <c r="G35" s="14">
        <f>'[1]Numbers Waiting 1st Cons'!$G$34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Held'!$G$34</f>
        <v>0</v>
      </c>
      <c r="K35" s="16">
        <f>'[2]Number of 2nd Cons Apps Held'!$G$36</f>
        <v>0</v>
      </c>
      <c r="L35" s="16">
        <f>'[1]Number of Priority Apps Held'!$G$34</f>
        <v>0</v>
      </c>
      <c r="M35" s="17">
        <f>'[1]District Court Family'!$G$34+'[1]District Court Family Appeals'!$G$34</f>
        <v>0</v>
      </c>
      <c r="N35" s="17">
        <f>'[1]CC Jud Sep &amp; Div'!$G$34</f>
        <v>0</v>
      </c>
      <c r="O35" s="17">
        <f>[1]ADMCA!$G$34</f>
        <v>0</v>
      </c>
    </row>
    <row r="36" spans="1:15" s="5" customFormat="1" ht="15.5">
      <c r="A36" s="103" t="s">
        <v>33</v>
      </c>
      <c r="B36" s="89"/>
      <c r="C36" s="13">
        <f>'[1]Total Applications'!$G$35</f>
        <v>0</v>
      </c>
      <c r="D36" s="13">
        <f>SUM('[1]Total Applications'!$C$35:$G$35)</f>
        <v>47</v>
      </c>
      <c r="E36" s="14">
        <f>'[1]Waiting Times 1st Cons'!$G$35</f>
        <v>0</v>
      </c>
      <c r="F36" s="14">
        <f>'[1]Number Waiting Priority Apps'!$G$35</f>
        <v>0</v>
      </c>
      <c r="G36" s="14">
        <f>'[1]Numbers Waiting 1st Cons'!$G$35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Held'!$G$35</f>
        <v>0</v>
      </c>
      <c r="K36" s="16">
        <f>'[2]Number of 2nd Cons Apps Held'!$G$37</f>
        <v>0</v>
      </c>
      <c r="L36" s="16">
        <f>'[1]Number of Priority Apps Held'!$G$35</f>
        <v>0</v>
      </c>
      <c r="M36" s="17">
        <f>'[1]District Court Family'!$G$35+'[1]District Court Family Appeals'!$G$35</f>
        <v>0</v>
      </c>
      <c r="N36" s="17">
        <f>'[1]CC Jud Sep &amp; Div'!$G$35</f>
        <v>0</v>
      </c>
      <c r="O36" s="17">
        <f>[1]ADMCA!$G$35</f>
        <v>0</v>
      </c>
    </row>
    <row r="37" spans="1:15" s="5" customFormat="1" ht="15.5">
      <c r="A37" s="103" t="s">
        <v>34</v>
      </c>
      <c r="B37" s="89"/>
      <c r="C37" s="13">
        <f>'[1]Total Applications'!$G$36</f>
        <v>0</v>
      </c>
      <c r="D37" s="13">
        <f>SUM('[1]Total Applications'!$C$36:$G$36)</f>
        <v>23</v>
      </c>
      <c r="E37" s="14">
        <f>'[1]Waiting Times 1st Cons'!$G$36</f>
        <v>0</v>
      </c>
      <c r="F37" s="14">
        <f>'[1]Number Waiting Priority Apps'!$G$36</f>
        <v>0</v>
      </c>
      <c r="G37" s="14">
        <f>'[1]Numbers Waiting 1st Cons'!$G$36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Held'!$G$36</f>
        <v>0</v>
      </c>
      <c r="K37" s="16">
        <f>'[2]Number of 2nd Cons Apps Held'!$G$38</f>
        <v>0</v>
      </c>
      <c r="L37" s="16">
        <f>'[1]Number of Priority Apps Held'!$G$36</f>
        <v>0</v>
      </c>
      <c r="M37" s="17">
        <f>'[1]District Court Family'!$G$36+'[1]District Court Family Appeals'!$G$36</f>
        <v>0</v>
      </c>
      <c r="N37" s="17">
        <f>'[1]CC Jud Sep &amp; Div'!$G$36</f>
        <v>0</v>
      </c>
      <c r="O37" s="17">
        <f>[1]ADMCA!$G$36</f>
        <v>0</v>
      </c>
    </row>
    <row r="38" spans="1:15" s="5" customFormat="1" ht="15.5">
      <c r="A38" s="103" t="s">
        <v>35</v>
      </c>
      <c r="B38" s="79"/>
      <c r="C38" s="13">
        <f>'[1]Total Applications'!$G$37</f>
        <v>0</v>
      </c>
      <c r="D38" s="13">
        <f>SUM('[1]Total Applications'!$C$37:$G$37)</f>
        <v>35</v>
      </c>
      <c r="E38" s="14">
        <f>'[1]Waiting Times 1st Cons'!$G$37</f>
        <v>0</v>
      </c>
      <c r="F38" s="14">
        <f>'[1]Number Waiting Priority Apps'!$G$37</f>
        <v>0</v>
      </c>
      <c r="G38" s="14">
        <f>'[1]Numbers Waiting 1st Cons'!$G$37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Held'!$G$37</f>
        <v>0</v>
      </c>
      <c r="K38" s="16">
        <f>'[2]Number of 2nd Cons Apps Held'!$G$39</f>
        <v>0</v>
      </c>
      <c r="L38" s="16">
        <f>'[1]Number of Priority Apps Held'!$G$37</f>
        <v>0</v>
      </c>
      <c r="M38" s="17">
        <f>'[1]District Court Family'!$G$37+'[1]District Court Family Appeals'!$G$37</f>
        <v>0</v>
      </c>
      <c r="N38" s="17">
        <f>'[1]CC Jud Sep &amp; Div'!$G$37</f>
        <v>0</v>
      </c>
      <c r="O38" s="17">
        <f>[1]ADMCA!$G$37</f>
        <v>0</v>
      </c>
    </row>
    <row r="39" spans="1:15" s="5" customFormat="1" ht="15.5">
      <c r="A39" s="103" t="s">
        <v>36</v>
      </c>
      <c r="B39" s="79"/>
      <c r="C39" s="13">
        <f>'[1]Total Applications'!$G$38</f>
        <v>0</v>
      </c>
      <c r="D39" s="13">
        <f>SUM('[1]Total Applications'!$C$38:$G$38)</f>
        <v>32</v>
      </c>
      <c r="E39" s="14">
        <f>'[1]Waiting Times 1st Cons'!$G$38</f>
        <v>0</v>
      </c>
      <c r="F39" s="14">
        <f>'[1]Number Waiting Priority Apps'!$G$38</f>
        <v>0</v>
      </c>
      <c r="G39" s="14">
        <f>'[1]Numbers Waiting 1st Cons'!$G$38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Held'!$G$38</f>
        <v>0</v>
      </c>
      <c r="K39" s="16">
        <f>'[2]Number of 2nd Cons Apps Held'!$G$40</f>
        <v>0</v>
      </c>
      <c r="L39" s="16">
        <f>'[1]Number of Priority Apps Held'!$G$38</f>
        <v>0</v>
      </c>
      <c r="M39" s="17">
        <f>'[1]District Court Family'!$G$38+'[1]District Court Family Appeals'!$G$38</f>
        <v>0</v>
      </c>
      <c r="N39" s="17">
        <f>'[1]CC Jud Sep &amp; Div'!$G$38</f>
        <v>0</v>
      </c>
      <c r="O39" s="17">
        <f>[1]ADMCA!$G$38</f>
        <v>0</v>
      </c>
    </row>
    <row r="40" spans="1:15" s="5" customFormat="1" ht="15.5">
      <c r="A40" s="103" t="s">
        <v>37</v>
      </c>
      <c r="B40" s="79"/>
      <c r="C40" s="13">
        <f>'[1]Total Applications'!$G$39</f>
        <v>0</v>
      </c>
      <c r="D40" s="13">
        <f>SUM('[1]Total Applications'!$C$39:$G$39)</f>
        <v>41</v>
      </c>
      <c r="E40" s="14">
        <f>'[1]Waiting Times 1st Cons'!$G$39</f>
        <v>0</v>
      </c>
      <c r="F40" s="14">
        <f>'[1]Number Waiting Priority Apps'!$G$39</f>
        <v>0</v>
      </c>
      <c r="G40" s="14">
        <f>'[1]Numbers Waiting 1st Cons'!$G$39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Held'!$G$39</f>
        <v>0</v>
      </c>
      <c r="K40" s="16">
        <f>'[2]Number of 2nd Cons Apps Held'!$G$41</f>
        <v>0</v>
      </c>
      <c r="L40" s="16">
        <f>'[1]Number of Priority Apps Held'!$G$39</f>
        <v>0</v>
      </c>
      <c r="M40" s="17">
        <f>'[1]District Court Family'!$G$39+'[1]District Court Family Appeals'!$G$39</f>
        <v>0</v>
      </c>
      <c r="N40" s="17">
        <f>'[1]CC Jud Sep &amp; Div'!$G$39</f>
        <v>0</v>
      </c>
      <c r="O40" s="17">
        <f>[1]ADMCA!$G$39</f>
        <v>0</v>
      </c>
    </row>
    <row r="43" spans="1:15">
      <c r="C43">
        <f>SUM(C6:C40)</f>
        <v>0</v>
      </c>
      <c r="D43">
        <f t="shared" ref="D43:O43" si="0">SUM(D6:D40)</f>
        <v>2319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43"/>
  <sheetViews>
    <sheetView topLeftCell="A12" zoomScaleNormal="100" workbookViewId="0">
      <pane xSplit="1" topLeftCell="B1" activePane="topRight" state="frozen"/>
      <selection activeCell="A5" sqref="A5"/>
      <selection pane="topRight" activeCell="D24" sqref="D24"/>
    </sheetView>
  </sheetViews>
  <sheetFormatPr defaultRowHeight="13.5"/>
  <cols>
    <col min="1" max="1" width="23.4609375" customWidth="1"/>
    <col min="2" max="2" width="15.61328125" bestFit="1" customWidth="1"/>
    <col min="3" max="4" width="14.61328125" customWidth="1"/>
    <col min="5" max="5" width="12.765625" bestFit="1" customWidth="1"/>
    <col min="6" max="6" width="8.3828125" bestFit="1" customWidth="1"/>
    <col min="7" max="7" width="14.61328125" customWidth="1"/>
    <col min="8" max="9" width="14.15234375" hidden="1" customWidth="1"/>
    <col min="10" max="10" width="10.61328125" customWidth="1"/>
    <col min="11" max="11" width="10.61328125" style="19" hidden="1" customWidth="1"/>
    <col min="12" max="12" width="14" customWidth="1"/>
    <col min="13" max="13" width="21.15234375" bestFit="1" customWidth="1"/>
    <col min="14" max="14" width="21.4609375" bestFit="1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54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28" customFormat="1" ht="60" customHeight="1">
      <c r="A5" s="96" t="s">
        <v>4</v>
      </c>
      <c r="B5" s="97"/>
      <c r="C5" s="98" t="s">
        <v>41</v>
      </c>
      <c r="D5" s="98" t="s">
        <v>5</v>
      </c>
      <c r="E5" s="99" t="s">
        <v>6</v>
      </c>
      <c r="F5" s="99" t="s">
        <v>7</v>
      </c>
      <c r="G5" s="99" t="s">
        <v>8</v>
      </c>
      <c r="H5" s="100" t="s">
        <v>6</v>
      </c>
      <c r="I5" s="100" t="s">
        <v>8</v>
      </c>
      <c r="J5" s="101" t="s">
        <v>42</v>
      </c>
      <c r="K5" s="101" t="s">
        <v>43</v>
      </c>
      <c r="L5" s="101" t="s">
        <v>7</v>
      </c>
      <c r="M5" s="102" t="s">
        <v>38</v>
      </c>
      <c r="N5" s="102" t="s">
        <v>9</v>
      </c>
      <c r="O5" s="102" t="s">
        <v>46</v>
      </c>
    </row>
    <row r="6" spans="1:15" s="5" customFormat="1" ht="15.5">
      <c r="A6" s="103" t="s">
        <v>10</v>
      </c>
      <c r="B6" s="89"/>
      <c r="C6" s="13">
        <f>'[1]Total Applications'!$H$4</f>
        <v>0</v>
      </c>
      <c r="D6" s="13">
        <f>SUM('[1]Total Applications'!$C$4:$H$4)</f>
        <v>22</v>
      </c>
      <c r="E6" s="14">
        <f>'[1]Waiting Times 1st Cons'!$H$4</f>
        <v>0</v>
      </c>
      <c r="F6" s="14">
        <f>'[1]Number Waiting Priority Apps'!$H$4</f>
        <v>0</v>
      </c>
      <c r="G6" s="14">
        <f>'[1]Numbers Waiting 1st Cons'!$H$4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Held'!$H$4</f>
        <v>0</v>
      </c>
      <c r="K6" s="16">
        <f>'[2]Number of 2nd Cons Apps Held'!$H$4+'[2]Number of 2nd Cons Apps Held'!$H$5</f>
        <v>0</v>
      </c>
      <c r="L6" s="16">
        <f>'[1]Number of Priority Apps Held'!$H$4</f>
        <v>0</v>
      </c>
      <c r="M6" s="17">
        <f>'[1]District Court Family'!$H$4+'[1]District Court Family Appeals'!$H$4</f>
        <v>0</v>
      </c>
      <c r="N6" s="17">
        <f>'[1]CC Jud Sep &amp; Div'!$H$4</f>
        <v>0</v>
      </c>
      <c r="O6" s="17">
        <f>[1]ADMCA!$H$4</f>
        <v>0</v>
      </c>
    </row>
    <row r="7" spans="1:15" s="5" customFormat="1" ht="15.5">
      <c r="A7" s="103" t="s">
        <v>45</v>
      </c>
      <c r="B7" s="89"/>
      <c r="C7" s="13">
        <f>'[1]Total Applications'!$H$5</f>
        <v>0</v>
      </c>
      <c r="D7" s="13">
        <f>SUM('[1]Total Applications'!$C$5:$H$5)</f>
        <v>40</v>
      </c>
      <c r="E7" s="14">
        <f>'[1]Waiting Times 1st Cons'!$H$5</f>
        <v>0</v>
      </c>
      <c r="F7" s="14">
        <f>'[1]Number Waiting Priority Apps'!$H$5</f>
        <v>0</v>
      </c>
      <c r="G7" s="14">
        <f>'[1]Numbers Waiting 1st Cons'!$H$5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Held'!$H$5</f>
        <v>0</v>
      </c>
      <c r="K7" s="16">
        <f>'[2]Number of 2nd Cons Apps Held'!$H$5</f>
        <v>0</v>
      </c>
      <c r="L7" s="16">
        <f>'[1]Number of Priority Apps Held'!$H$5</f>
        <v>0</v>
      </c>
      <c r="M7" s="17">
        <f>'[1]District Court Family'!$H$5+'[1]District Court Family Appeals'!$H$5</f>
        <v>0</v>
      </c>
      <c r="N7" s="17">
        <f>'[1]CC Jud Sep &amp; Div'!$H$5</f>
        <v>0</v>
      </c>
      <c r="O7" s="17">
        <f>[1]ADMCA!$H$5</f>
        <v>0</v>
      </c>
    </row>
    <row r="8" spans="1:15" s="5" customFormat="1" ht="15.5">
      <c r="A8" s="103" t="s">
        <v>11</v>
      </c>
      <c r="B8" s="89"/>
      <c r="C8" s="13">
        <f>'[1]Total Applications'!$H$6</f>
        <v>0</v>
      </c>
      <c r="D8" s="13">
        <f>SUM('[1]Total Applications'!$C$6:$H$6)</f>
        <v>14</v>
      </c>
      <c r="E8" s="14">
        <f>'[1]Waiting Times 1st Cons'!$H$6</f>
        <v>0</v>
      </c>
      <c r="F8" s="14">
        <f>'[1]Number Waiting Priority Apps'!$H$6</f>
        <v>0</v>
      </c>
      <c r="G8" s="14">
        <f>'[1]Numbers Waiting 1st Cons'!$H$6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Held'!$H$6</f>
        <v>0</v>
      </c>
      <c r="K8" s="16">
        <f>'[2]Number of 2nd Cons Apps Held'!$H$6</f>
        <v>0</v>
      </c>
      <c r="L8" s="16">
        <f>'[1]Number of Priority Apps Held'!$H$6</f>
        <v>0</v>
      </c>
      <c r="M8" s="17">
        <f>'[1]District Court Family'!$H$6+'[1]District Court Family Appeals'!$H$6</f>
        <v>0</v>
      </c>
      <c r="N8" s="17">
        <f>'[1]CC Jud Sep &amp; Div'!$H$6</f>
        <v>0</v>
      </c>
      <c r="O8" s="17">
        <f>[1]ADMCA!$H$6</f>
        <v>0</v>
      </c>
    </row>
    <row r="9" spans="1:15" s="5" customFormat="1" ht="15.5">
      <c r="A9" s="103" t="s">
        <v>12</v>
      </c>
      <c r="B9" s="89"/>
      <c r="C9" s="13">
        <f>'[1]Total Applications'!$H$7</f>
        <v>0</v>
      </c>
      <c r="D9" s="13">
        <f>SUM('[1]Total Applications'!$C$7:$H$7)</f>
        <v>32</v>
      </c>
      <c r="E9" s="14">
        <f>'[1]Waiting Times 1st Cons'!$H$7</f>
        <v>0</v>
      </c>
      <c r="F9" s="14">
        <f>'[1]Number Waiting Priority Apps'!$H$7</f>
        <v>0</v>
      </c>
      <c r="G9" s="14">
        <f>'[1]Numbers Waiting 1st Cons'!$H$7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Held'!$H$7</f>
        <v>0</v>
      </c>
      <c r="K9" s="16">
        <f>'[2]Number of 2nd Cons Apps Held'!$H$7</f>
        <v>0</v>
      </c>
      <c r="L9" s="16">
        <f>'[1]Number of Priority Apps Held'!$H$7</f>
        <v>0</v>
      </c>
      <c r="M9" s="17">
        <f>'[1]District Court Family'!$H$7+'[1]District Court Family Appeals'!$H$7</f>
        <v>0</v>
      </c>
      <c r="N9" s="17">
        <f>'[1]CC Jud Sep &amp; Div'!$H$7</f>
        <v>0</v>
      </c>
      <c r="O9" s="17">
        <f>[1]ADMCA!$H$7</f>
        <v>0</v>
      </c>
    </row>
    <row r="10" spans="1:15" s="5" customFormat="1" ht="15.5">
      <c r="A10" s="103" t="s">
        <v>13</v>
      </c>
      <c r="B10" s="89"/>
      <c r="C10" s="13">
        <f>'[1]Total Applications'!$H$8</f>
        <v>0</v>
      </c>
      <c r="D10" s="13">
        <f>SUM('[1]Total Applications'!$C$8:$H$8)</f>
        <v>21</v>
      </c>
      <c r="E10" s="14">
        <f>'[1]Waiting Times 1st Cons'!$H$8</f>
        <v>0</v>
      </c>
      <c r="F10" s="14">
        <f>'[1]Number Waiting Priority Apps'!$H$8</f>
        <v>0</v>
      </c>
      <c r="G10" s="14">
        <f>'[1]Numbers Waiting 1st Cons'!$H$8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Held'!$H$8</f>
        <v>0</v>
      </c>
      <c r="K10" s="16">
        <f>'[2]Number of 2nd Cons Apps Held'!$H$8</f>
        <v>0</v>
      </c>
      <c r="L10" s="16">
        <f>'[1]Number of Priority Apps Held'!$H$8</f>
        <v>0</v>
      </c>
      <c r="M10" s="17">
        <f>'[1]District Court Family'!$H$8+'[1]District Court Family Appeals'!$H$8</f>
        <v>0</v>
      </c>
      <c r="N10" s="17">
        <f>'[1]CC Jud Sep &amp; Div'!$H$8</f>
        <v>0</v>
      </c>
      <c r="O10" s="17">
        <f>[1]ADMCA!$H$8</f>
        <v>0</v>
      </c>
    </row>
    <row r="11" spans="1:15" s="5" customFormat="1" ht="15.5">
      <c r="A11" s="103" t="s">
        <v>62</v>
      </c>
      <c r="B11" s="89"/>
      <c r="C11" s="13">
        <f>'[1]Total Applications'!$H$9</f>
        <v>0</v>
      </c>
      <c r="D11" s="13">
        <f>SUM('[1]Total Applications'!$C$8:$H$9)</f>
        <v>32</v>
      </c>
      <c r="E11" s="14">
        <f>'[1]Waiting Times 1st Cons'!$H$9</f>
        <v>0</v>
      </c>
      <c r="F11" s="14">
        <f>'[1]Number Waiting Priority Apps'!$H$9</f>
        <v>0</v>
      </c>
      <c r="G11" s="14">
        <f>'[1]Numbers Waiting 1st Cons'!$H$9</f>
        <v>0</v>
      </c>
      <c r="H11" s="15"/>
      <c r="I11" s="15"/>
      <c r="J11" s="16">
        <f>'[1]Number of 1st Cons Apps Held'!$H$9</f>
        <v>0</v>
      </c>
      <c r="K11" s="16"/>
      <c r="L11" s="16">
        <f>'[1]Number of Priority Apps Held'!$H$9</f>
        <v>0</v>
      </c>
      <c r="M11" s="17">
        <f>'[1]District Court Family'!$H$9+'[1]District Court Family Appeals'!$H$9</f>
        <v>0</v>
      </c>
      <c r="N11" s="17">
        <f>'[1]CC Jud Sep &amp; Div'!$H$9</f>
        <v>0</v>
      </c>
      <c r="O11" s="17">
        <f>[1]ADMCA!$H$9</f>
        <v>0</v>
      </c>
    </row>
    <row r="12" spans="1:15" s="5" customFormat="1" ht="15.5">
      <c r="A12" s="103" t="s">
        <v>14</v>
      </c>
      <c r="B12" s="89"/>
      <c r="C12" s="13">
        <f>'[1]Total Applications'!$H$10</f>
        <v>0</v>
      </c>
      <c r="D12" s="13">
        <f>SUM('[1]Total Applications'!$C$10:$H$10)</f>
        <v>12</v>
      </c>
      <c r="E12" s="14">
        <f>'[1]Waiting Times 1st Cons'!$H$10</f>
        <v>0</v>
      </c>
      <c r="F12" s="14">
        <f>'[1]Number Waiting Priority Apps'!$H$10</f>
        <v>0</v>
      </c>
      <c r="G12" s="14">
        <f>'[1]Numbers Waiting 1st Cons'!$H$10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Held'!$H$10</f>
        <v>0</v>
      </c>
      <c r="K12" s="16">
        <f>'[2]Number of 2nd Cons Apps Held'!$H$10</f>
        <v>0</v>
      </c>
      <c r="L12" s="16">
        <f>'[1]Number of Priority Apps Held'!$H$10</f>
        <v>0</v>
      </c>
      <c r="M12" s="17">
        <f>'[1]District Court Family'!$H$10+'[1]District Court Family Appeals'!$H$10</f>
        <v>0</v>
      </c>
      <c r="N12" s="17">
        <f>'[1]CC Jud Sep &amp; Div'!$H$10</f>
        <v>0</v>
      </c>
      <c r="O12" s="17">
        <f>[1]ADMCA!$H$10</f>
        <v>0</v>
      </c>
    </row>
    <row r="13" spans="1:15" s="5" customFormat="1" ht="15.5">
      <c r="A13" s="103" t="s">
        <v>15</v>
      </c>
      <c r="B13" s="89"/>
      <c r="C13" s="13">
        <f>'[1]Total Applications'!$H$11</f>
        <v>0</v>
      </c>
      <c r="D13" s="13">
        <f>SUM('[1]Total Applications'!$C$11:$H$11)</f>
        <v>130</v>
      </c>
      <c r="E13" s="14">
        <f>'[1]Waiting Times 1st Cons'!$H$11</f>
        <v>0</v>
      </c>
      <c r="F13" s="14">
        <f>'[1]Number Waiting Priority Apps'!$H$11</f>
        <v>0</v>
      </c>
      <c r="G13" s="14">
        <f>'[1]Numbers Waiting 1st Cons'!$H$11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Held'!$H$11</f>
        <v>0</v>
      </c>
      <c r="K13" s="16">
        <f>'[2]Number of 2nd Cons Apps Held'!$H$11</f>
        <v>0</v>
      </c>
      <c r="L13" s="16">
        <f>'[1]Number of Priority Apps Held'!$H$11</f>
        <v>0</v>
      </c>
      <c r="M13" s="17">
        <f>'[1]District Court Family'!$H$11+'[1]District Court Family Appeals'!$H$11</f>
        <v>0</v>
      </c>
      <c r="N13" s="17">
        <f>'[1]CC Jud Sep &amp; Div'!$H$11</f>
        <v>0</v>
      </c>
      <c r="O13" s="17">
        <f>[1]ADMCA!$H$11</f>
        <v>0</v>
      </c>
    </row>
    <row r="14" spans="1:15" s="5" customFormat="1" ht="15.5">
      <c r="A14" s="103" t="s">
        <v>16</v>
      </c>
      <c r="B14" s="89"/>
      <c r="C14" s="13">
        <f>'[1]Total Applications'!$H$12</f>
        <v>0</v>
      </c>
      <c r="D14" s="13">
        <f>SUM('[1]Total Applications'!$C$12:$H$12)</f>
        <v>65</v>
      </c>
      <c r="E14" s="14">
        <f>'[1]Waiting Times 1st Cons'!$H$12</f>
        <v>0</v>
      </c>
      <c r="F14" s="14">
        <f>'[1]Number Waiting Priority Apps'!$H$12</f>
        <v>0</v>
      </c>
      <c r="G14" s="14">
        <f>'[1]Numbers Waiting 1st Cons'!$H$12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Held'!$H$12</f>
        <v>0</v>
      </c>
      <c r="K14" s="16">
        <f>'[2]Number of 2nd Cons Apps Held'!$H$12</f>
        <v>0</v>
      </c>
      <c r="L14" s="16">
        <f>'[1]Number of Priority Apps Held'!$H$12</f>
        <v>0</v>
      </c>
      <c r="M14" s="17">
        <f>'[1]District Court Family'!$H$12+'[1]District Court Family Appeals'!$H$12</f>
        <v>0</v>
      </c>
      <c r="N14" s="17">
        <f>'[1]CC Jud Sep &amp; Div'!$H$12</f>
        <v>0</v>
      </c>
      <c r="O14" s="17">
        <f>[1]ADMCA!$H$12</f>
        <v>0</v>
      </c>
    </row>
    <row r="15" spans="1:15" s="5" customFormat="1" ht="15.5">
      <c r="A15" s="103" t="s">
        <v>63</v>
      </c>
      <c r="B15" s="89"/>
      <c r="C15" s="13">
        <f>'[1]Total Applications'!$H$13</f>
        <v>0</v>
      </c>
      <c r="D15" s="13">
        <f>SUM('[1]Total Applications'!$C$12:$H$13)</f>
        <v>363</v>
      </c>
      <c r="E15" s="14">
        <f>'[1]Waiting Times 1st Cons'!$H$13</f>
        <v>0</v>
      </c>
      <c r="F15" s="14">
        <f>'[1]Number Waiting Priority Apps'!$H$13</f>
        <v>0</v>
      </c>
      <c r="G15" s="14">
        <f>'[1]Numbers Waiting 1st Cons'!$H$13</f>
        <v>0</v>
      </c>
      <c r="H15" s="15"/>
      <c r="I15" s="15"/>
      <c r="J15" s="16">
        <f>'[1]Number of 1st Cons Apps Held'!$H$13</f>
        <v>0</v>
      </c>
      <c r="K15" s="16"/>
      <c r="L15" s="16">
        <f>'[1]Number of Priority Apps Held'!$H$13</f>
        <v>0</v>
      </c>
      <c r="M15" s="17">
        <f>'[1]District Court Family'!$H$13+'[1]District Court Family Appeals'!$H$13</f>
        <v>0</v>
      </c>
      <c r="N15" s="17">
        <f>'[1]CC Jud Sep &amp; Div'!$H$13</f>
        <v>0</v>
      </c>
      <c r="O15" s="17">
        <f>[1]ADMCA!$H$13</f>
        <v>0</v>
      </c>
    </row>
    <row r="16" spans="1:15" s="5" customFormat="1" ht="15.5">
      <c r="A16" s="103" t="s">
        <v>17</v>
      </c>
      <c r="B16" s="89"/>
      <c r="C16" s="13">
        <f>'[1]Total Applications'!$H$14</f>
        <v>0</v>
      </c>
      <c r="D16" s="13">
        <f>SUM('[1]Total Applications'!$C$14:$H$14)</f>
        <v>29</v>
      </c>
      <c r="E16" s="14">
        <f>'[1]Waiting Times 1st Cons'!$H$14</f>
        <v>0</v>
      </c>
      <c r="F16" s="14">
        <f>'[1]Number Waiting Priority Apps'!$H$14</f>
        <v>0</v>
      </c>
      <c r="G16" s="14">
        <f>'[1]Numbers Waiting 1st Cons'!$H$14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Held'!$H$14</f>
        <v>0</v>
      </c>
      <c r="K16" s="16">
        <f>'[2]Number of 2nd Cons Apps Held'!$H$14</f>
        <v>0</v>
      </c>
      <c r="L16" s="16">
        <f>'[1]Number of Priority Apps Held'!$H$14</f>
        <v>0</v>
      </c>
      <c r="M16" s="17">
        <f>'[1]District Court Family'!$H$14+'[1]District Court Family Appeals'!$H$14</f>
        <v>0</v>
      </c>
      <c r="N16" s="17">
        <f>'[1]CC Jud Sep &amp; Div'!$H$14</f>
        <v>0</v>
      </c>
      <c r="O16" s="17">
        <f>[1]ADMCA!$H$14</f>
        <v>0</v>
      </c>
    </row>
    <row r="17" spans="1:15" s="5" customFormat="1" ht="15.5">
      <c r="A17" s="103" t="s">
        <v>18</v>
      </c>
      <c r="B17" s="89"/>
      <c r="C17" s="13">
        <f>'[1]Total Applications'!$H$15</f>
        <v>0</v>
      </c>
      <c r="D17" s="13">
        <f>SUM('[1]Total Applications'!$C$15:$H$15)</f>
        <v>40</v>
      </c>
      <c r="E17" s="14">
        <f>'[1]Waiting Times 1st Cons'!$H$15</f>
        <v>0</v>
      </c>
      <c r="F17" s="14">
        <f>'[1]Number Waiting Priority Apps'!$H$15</f>
        <v>0</v>
      </c>
      <c r="G17" s="14">
        <f>'[1]Numbers Waiting 1st Cons'!$H$15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Held'!$H$15</f>
        <v>0</v>
      </c>
      <c r="K17" s="16">
        <f>'[2]Number of 2nd Cons Apps Held'!$H$15</f>
        <v>0</v>
      </c>
      <c r="L17" s="16">
        <f>'[1]Number of Priority Apps Held'!$H$15</f>
        <v>0</v>
      </c>
      <c r="M17" s="17">
        <f>'[1]District Court Family'!$H$15+'[1]District Court Family Appeals'!$H$15</f>
        <v>0</v>
      </c>
      <c r="N17" s="17">
        <f>'[1]CC Jud Sep &amp; Div'!$H$15</f>
        <v>0</v>
      </c>
      <c r="O17" s="17">
        <f>[1]ADMCA!$H$15</f>
        <v>0</v>
      </c>
    </row>
    <row r="18" spans="1:15" s="5" customFormat="1" ht="15.5">
      <c r="A18" s="103" t="s">
        <v>19</v>
      </c>
      <c r="B18" s="89"/>
      <c r="C18" s="13">
        <f>'[1]Total Applications'!$H$16</f>
        <v>0</v>
      </c>
      <c r="D18" s="13">
        <f>SUM('[1]Total Applications'!$C$16:$H$16)</f>
        <v>41</v>
      </c>
      <c r="E18" s="14">
        <f>'[1]Waiting Times 1st Cons'!$H$16</f>
        <v>0</v>
      </c>
      <c r="F18" s="14">
        <f>'[1]Number Waiting Priority Apps'!$H$16</f>
        <v>0</v>
      </c>
      <c r="G18" s="14">
        <f>'[1]Numbers Waiting 1st Cons'!$H$16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Held'!$H$16</f>
        <v>0</v>
      </c>
      <c r="K18" s="16">
        <f>'[2]Number of 2nd Cons Apps Held'!$H$16</f>
        <v>0</v>
      </c>
      <c r="L18" s="16">
        <f>'[1]Number of Priority Apps Held'!$H$16</f>
        <v>0</v>
      </c>
      <c r="M18" s="17">
        <f>'[1]District Court Family'!$H$16+'[1]District Court Family Appeals'!$H$16</f>
        <v>0</v>
      </c>
      <c r="N18" s="17">
        <f>'[1]CC Jud Sep &amp; Div'!$H$16</f>
        <v>0</v>
      </c>
      <c r="O18" s="17">
        <f>[1]ADMCA!$H$16</f>
        <v>0</v>
      </c>
    </row>
    <row r="19" spans="1:15" s="5" customFormat="1" ht="14.25" customHeight="1">
      <c r="A19" s="103" t="s">
        <v>61</v>
      </c>
      <c r="B19" s="89"/>
      <c r="C19" s="13">
        <f>'[1]Total Applications'!$H$17</f>
        <v>0</v>
      </c>
      <c r="D19" s="13">
        <f>SUM('[1]Total Applications'!$C$17:$H$17)</f>
        <v>113</v>
      </c>
      <c r="E19" s="14">
        <f>'[1]Waiting Times 1st Cons'!$H$17</f>
        <v>0</v>
      </c>
      <c r="F19" s="14">
        <f>'[1]Number Waiting Priority Apps'!$H$17</f>
        <v>0</v>
      </c>
      <c r="G19" s="14">
        <f>'[1]Numbers Waiting 1st Cons'!$H$17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Held'!$H$17</f>
        <v>0</v>
      </c>
      <c r="K19" s="16">
        <f>'[2]Number of 2nd Cons Apps Held'!$H$17</f>
        <v>0</v>
      </c>
      <c r="L19" s="16">
        <f>'[1]Number of Priority Apps Held'!$H$17</f>
        <v>0</v>
      </c>
      <c r="M19" s="17">
        <f>'[1]District Court Family'!$H$17+'[1]District Court Family Appeals'!$H$17</f>
        <v>0</v>
      </c>
      <c r="N19" s="17">
        <f>'[1]CC Jud Sep &amp; Div'!$H$17</f>
        <v>0</v>
      </c>
      <c r="O19" s="17">
        <f>[1]ADMCA!$H$17</f>
        <v>0</v>
      </c>
    </row>
    <row r="20" spans="1:15" s="5" customFormat="1" ht="15.5">
      <c r="A20" s="103" t="s">
        <v>20</v>
      </c>
      <c r="B20" s="89"/>
      <c r="C20" s="13">
        <f>'[1]Total Applications'!$H$18</f>
        <v>0</v>
      </c>
      <c r="D20" s="13">
        <f>SUM('[1]Total Applications'!$C$18:$H$18)</f>
        <v>21</v>
      </c>
      <c r="E20" s="14">
        <f>'[1]Waiting Times 1st Cons'!$H$18</f>
        <v>0</v>
      </c>
      <c r="F20" s="14">
        <f>'[1]Number Waiting Priority Apps'!$H$18</f>
        <v>0</v>
      </c>
      <c r="G20" s="14">
        <f>'[1]Numbers Waiting 1st Cons'!$H$18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Held'!$H$18</f>
        <v>0</v>
      </c>
      <c r="K20" s="16">
        <f>'[2]Number of 2nd Cons Apps Held'!$H$18</f>
        <v>0</v>
      </c>
      <c r="L20" s="16">
        <f>'[1]Number of Priority Apps Held'!$H$18</f>
        <v>0</v>
      </c>
      <c r="M20" s="17">
        <f>'[1]District Court Family'!$H$18+'[1]District Court Family Appeals'!$H$18</f>
        <v>0</v>
      </c>
      <c r="N20" s="17">
        <f>'[1]CC Jud Sep &amp; Div'!$H$18</f>
        <v>0</v>
      </c>
      <c r="O20" s="17">
        <f>[1]ADMCA!$H$18</f>
        <v>0</v>
      </c>
    </row>
    <row r="21" spans="1:15" s="5" customFormat="1" ht="15.5">
      <c r="A21" s="103" t="s">
        <v>21</v>
      </c>
      <c r="B21" s="89"/>
      <c r="C21" s="13">
        <f>'[1]Total Applications'!$H$19</f>
        <v>0</v>
      </c>
      <c r="D21" s="13">
        <f>SUM('[1]Total Applications'!$C$19:$H$19)</f>
        <v>63</v>
      </c>
      <c r="E21" s="14">
        <f>'[1]Waiting Times 1st Cons'!$H$19</f>
        <v>0</v>
      </c>
      <c r="F21" s="14">
        <f>'[1]Number Waiting Priority Apps'!$H$19</f>
        <v>0</v>
      </c>
      <c r="G21" s="14">
        <f>'[1]Numbers Waiting 1st Cons'!$H$19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Held'!$H$19</f>
        <v>0</v>
      </c>
      <c r="K21" s="16">
        <f>'[2]Number of 2nd Cons Apps Held'!$H$20+'[2]Number of 2nd Cons Apps Held'!$H$21</f>
        <v>0</v>
      </c>
      <c r="L21" s="16">
        <f>'[1]Number of Priority Apps Held'!$H$19</f>
        <v>0</v>
      </c>
      <c r="M21" s="17">
        <f>'[1]District Court Family'!$H$19+'[1]District Court Family Appeals'!$H$19</f>
        <v>0</v>
      </c>
      <c r="N21" s="17">
        <f>'[1]CC Jud Sep &amp; Div'!$H$19</f>
        <v>0</v>
      </c>
      <c r="O21" s="17">
        <f>[1]ADMCA!$H$19</f>
        <v>0</v>
      </c>
    </row>
    <row r="22" spans="1:15" s="5" customFormat="1" ht="15.5">
      <c r="A22" s="103" t="s">
        <v>22</v>
      </c>
      <c r="B22" s="89"/>
      <c r="C22" s="13">
        <f>'[1]Total Applications'!$H$20</f>
        <v>0</v>
      </c>
      <c r="D22" s="13">
        <f>SUM('[1]Total Applications'!$C$20:$H$20)</f>
        <v>38</v>
      </c>
      <c r="E22" s="14">
        <f>'[1]Waiting Times 1st Cons'!$H$20</f>
        <v>0</v>
      </c>
      <c r="F22" s="14">
        <f>'[1]Number Waiting Priority Apps'!$H$20</f>
        <v>0</v>
      </c>
      <c r="G22" s="14">
        <f>'[1]Numbers Waiting 1st Cons'!$H$20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Held'!$H$20</f>
        <v>0</v>
      </c>
      <c r="K22" s="16">
        <f>'[2]Number of 2nd Cons Apps Held'!$H$21</f>
        <v>0</v>
      </c>
      <c r="L22" s="16">
        <f>'[1]Number of Priority Apps Held'!$H$20</f>
        <v>0</v>
      </c>
      <c r="M22" s="17">
        <f>'[1]District Court Family'!$H$20+'[1]District Court Family Appeals'!$H$20</f>
        <v>0</v>
      </c>
      <c r="N22" s="17">
        <f>'[1]CC Jud Sep &amp; Div'!$H$20</f>
        <v>0</v>
      </c>
      <c r="O22" s="17">
        <f>[1]ADMCA!$H$20</f>
        <v>0</v>
      </c>
    </row>
    <row r="23" spans="1:15" s="5" customFormat="1" ht="15.5">
      <c r="A23" s="103" t="s">
        <v>23</v>
      </c>
      <c r="B23" s="89"/>
      <c r="C23" s="13">
        <f>'[1]Total Applications'!$H$21</f>
        <v>0</v>
      </c>
      <c r="D23" s="13">
        <f>SUM('[1]Total Applications'!$C$21:$H$21)</f>
        <v>64</v>
      </c>
      <c r="E23" s="14">
        <f>'[1]Waiting Times 1st Cons'!$H$21</f>
        <v>0</v>
      </c>
      <c r="F23" s="14">
        <f>'[1]Number Waiting Priority Apps'!$H$21</f>
        <v>0</v>
      </c>
      <c r="G23" s="14">
        <f>'[1]Numbers Waiting 1st Cons'!$H$21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Held'!$H$21</f>
        <v>0</v>
      </c>
      <c r="K23" s="16">
        <f>'[2]Number of 2nd Cons Apps Held'!$H$22</f>
        <v>0</v>
      </c>
      <c r="L23" s="16">
        <f>'[1]Number of Priority Apps Held'!$H$21</f>
        <v>0</v>
      </c>
      <c r="M23" s="17">
        <f>'[1]District Court Family'!$H$21+'[1]District Court Family Appeals'!$H$21</f>
        <v>0</v>
      </c>
      <c r="N23" s="17">
        <f>'[1]CC Jud Sep &amp; Div'!$H$21</f>
        <v>0</v>
      </c>
      <c r="O23" s="17">
        <f>[1]ADMCA!$H$21</f>
        <v>0</v>
      </c>
    </row>
    <row r="24" spans="1:15" s="5" customFormat="1" ht="16.5" customHeight="1">
      <c r="A24" s="103" t="s">
        <v>24</v>
      </c>
      <c r="B24" s="89"/>
      <c r="C24" s="13">
        <f>'[1]Total Applications'!$H$22</f>
        <v>0</v>
      </c>
      <c r="D24" s="13">
        <f>SUM('[1]Total Applications'!$C$22:$H$22)</f>
        <v>34</v>
      </c>
      <c r="E24" s="14">
        <f>'[1]Waiting Times 1st Cons'!$H$22</f>
        <v>0</v>
      </c>
      <c r="F24" s="14">
        <f>'[1]Number Waiting Priority Apps'!$H$22</f>
        <v>0</v>
      </c>
      <c r="G24" s="14">
        <f>'[1]Numbers Waiting 1st Cons'!$H$22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Held'!$H$22</f>
        <v>0</v>
      </c>
      <c r="K24" s="16">
        <f>'[2]Number of 2nd Cons Apps Held'!$H$23</f>
        <v>0</v>
      </c>
      <c r="L24" s="16">
        <f>'[1]Number of Priority Apps Held'!$H$22</f>
        <v>0</v>
      </c>
      <c r="M24" s="17">
        <f>'[1]District Court Family'!$H$22+'[1]District Court Family Appeals'!$H$22</f>
        <v>0</v>
      </c>
      <c r="N24" s="17">
        <f>'[1]CC Jud Sep &amp; Div'!$H$22</f>
        <v>0</v>
      </c>
      <c r="O24" s="17">
        <f>[1]ADMCA!$H$22</f>
        <v>0</v>
      </c>
    </row>
    <row r="25" spans="1:15" s="5" customFormat="1" ht="16.5" customHeight="1">
      <c r="A25" s="103" t="s">
        <v>64</v>
      </c>
      <c r="B25" s="89"/>
      <c r="C25" s="13">
        <f>'[1]Total Applications'!$H$26</f>
        <v>0</v>
      </c>
      <c r="D25" s="13">
        <f>SUM('[1]Total Applications'!$C$26:$H$26)</f>
        <v>19</v>
      </c>
      <c r="E25" s="14">
        <f>'[1]Waiting Times 1st Cons'!$H$26</f>
        <v>0</v>
      </c>
      <c r="F25" s="14">
        <f>'[1]Number Waiting Priority Apps'!$H$26</f>
        <v>0</v>
      </c>
      <c r="G25" s="14">
        <f>'[1]Numbers Waiting 1st Cons'!$H$26</f>
        <v>0</v>
      </c>
      <c r="H25" s="15"/>
      <c r="I25" s="15"/>
      <c r="J25" s="16">
        <f>'[1]Number of 1st Cons Apps Held'!$H$26</f>
        <v>0</v>
      </c>
      <c r="K25" s="16"/>
      <c r="L25" s="16">
        <f>'[1]Number of Priority Apps Held'!$H$26</f>
        <v>0</v>
      </c>
      <c r="M25" s="17">
        <f>'[1]District Court Family'!$H$26+'[1]District Court Family Appeals'!$H$26</f>
        <v>0</v>
      </c>
      <c r="N25" s="17">
        <f>'[1]CC Jud Sep &amp; Div'!$H$26</f>
        <v>0</v>
      </c>
      <c r="O25" s="17">
        <f>[1]ADMCA!$H$26</f>
        <v>0</v>
      </c>
    </row>
    <row r="26" spans="1:15" s="5" customFormat="1" ht="31">
      <c r="A26" s="103" t="s">
        <v>48</v>
      </c>
      <c r="B26" s="89"/>
      <c r="C26" s="45">
        <f>'[1]Total Applications'!$H$23</f>
        <v>0</v>
      </c>
      <c r="D26" s="45">
        <f>SUM('[1]Total Applications'!$C$23:$H$23)</f>
        <v>44</v>
      </c>
      <c r="E26" s="46">
        <f>'[1]Waiting Times 1st Cons'!$H$23</f>
        <v>0</v>
      </c>
      <c r="F26" s="46">
        <f>'[1]Number Waiting Priority Apps'!$H$23</f>
        <v>0</v>
      </c>
      <c r="G26" s="46">
        <f>'[1]Numbers Waiting 1st Cons'!$H$23</f>
        <v>0</v>
      </c>
      <c r="H26" s="52"/>
      <c r="I26" s="52"/>
      <c r="J26" s="49">
        <f>'[1]Number of 1st Cons Apps Held'!$H$23</f>
        <v>0</v>
      </c>
      <c r="K26" s="49">
        <f>'[2]Number of 2nd Cons Apps Held'!$H$25</f>
        <v>0</v>
      </c>
      <c r="L26" s="49">
        <f>'[1]Number of Priority Apps Held'!$H$23</f>
        <v>0</v>
      </c>
      <c r="M26" s="51">
        <f>'[1]District Court Family'!$H$23+'[1]District Court Family Appeals'!$H$23</f>
        <v>0</v>
      </c>
      <c r="N26" s="51">
        <f>'[1]CC Jud Sep &amp; Div'!$H$23</f>
        <v>0</v>
      </c>
      <c r="O26" s="51">
        <f>[1]ADMCA!$H$23</f>
        <v>0</v>
      </c>
    </row>
    <row r="27" spans="1:15" s="5" customFormat="1" ht="15.5">
      <c r="A27" s="103" t="s">
        <v>25</v>
      </c>
      <c r="B27" s="89"/>
      <c r="C27" s="13">
        <f>'[1]Total Applications'!$H$24+'[1]Total Applications'!$H$25</f>
        <v>0</v>
      </c>
      <c r="D27" s="13">
        <f>SUM('[1]Total Applications'!$C$24:$H$25)</f>
        <v>40</v>
      </c>
      <c r="E27" s="14">
        <f>'[1]Waiting Times 1st Cons'!$H$24+'[1]Waiting Times 1st Cons'!$H$25</f>
        <v>0</v>
      </c>
      <c r="F27" s="14">
        <f>'[1]Number Waiting Priority Apps'!$H$24+'[1]Number Waiting Priority Apps'!$H$25</f>
        <v>0</v>
      </c>
      <c r="G27" s="14">
        <f>'[1]Numbers Waiting 1st Cons'!$H$24+'[1]Numbers Waiting 1st Cons'!$H$25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Held'!$H$24+'[1]Number of 1st Cons Apps Held'!$H$25</f>
        <v>0</v>
      </c>
      <c r="K27" s="16">
        <f>'[2]Number of 2nd Cons Apps Held'!$H$26+'[2]Number of 2nd Cons Apps Held'!$H$27</f>
        <v>0</v>
      </c>
      <c r="L27" s="16">
        <f>'[1]Number of Priority Apps Held'!$H$24+'[1]Number of Priority Apps Held'!$H$25</f>
        <v>0</v>
      </c>
      <c r="M27" s="17">
        <f>'[1]District Court Family'!$H$24+'[1]District Court Family'!$H$25+'[1]District Court Family Appeals'!$H$24+'[1]District Court Family Appeals'!$H$25</f>
        <v>0</v>
      </c>
      <c r="N27" s="17">
        <f>'[1]CC Jud Sep &amp; Div'!$H$24+'[1]CC Jud Sep &amp; Div'!$H$25</f>
        <v>0</v>
      </c>
      <c r="O27" s="17">
        <f>[1]ADMCA!$H$24+[1]ADMCA!$H$25</f>
        <v>0</v>
      </c>
    </row>
    <row r="28" spans="1:15" s="5" customFormat="1" ht="15.5">
      <c r="A28" s="103" t="s">
        <v>26</v>
      </c>
      <c r="B28" s="89"/>
      <c r="C28" s="13">
        <f>'[1]Total Applications'!$H$27</f>
        <v>0</v>
      </c>
      <c r="D28" s="13">
        <f>SUM('[1]Total Applications'!$C$27:$H$27)</f>
        <v>37</v>
      </c>
      <c r="E28" s="14">
        <f>'[1]Waiting Times 1st Cons'!$H$27</f>
        <v>0</v>
      </c>
      <c r="F28" s="14">
        <f>'[1]Number Waiting Priority Apps'!$H$27</f>
        <v>0</v>
      </c>
      <c r="G28" s="14">
        <f>'[1]Numbers Waiting 1st Cons'!$H$27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Held'!$H$27</f>
        <v>0</v>
      </c>
      <c r="K28" s="16">
        <f>'[2]Number of 2nd Cons Apps Held'!$H$28</f>
        <v>0</v>
      </c>
      <c r="L28" s="16">
        <f>'[1]Number of Priority Apps Held'!$H$27</f>
        <v>0</v>
      </c>
      <c r="M28" s="17">
        <f>'[1]District Court Family'!$H$27+'[1]District Court Family Appeals'!$H$27</f>
        <v>0</v>
      </c>
      <c r="N28" s="17">
        <f>'[1]CC Jud Sep &amp; Div'!$H$27</f>
        <v>0</v>
      </c>
      <c r="O28" s="17">
        <f>[1]ADMCA!$H$27</f>
        <v>0</v>
      </c>
    </row>
    <row r="29" spans="1:15" s="5" customFormat="1" ht="15.5">
      <c r="A29" s="103" t="s">
        <v>27</v>
      </c>
      <c r="B29" s="89"/>
      <c r="C29" s="13">
        <f>'[1]Total Applications'!$H$28</f>
        <v>0</v>
      </c>
      <c r="D29" s="13">
        <f>SUM('[1]Total Applications'!$C$28:$H$28)</f>
        <v>30</v>
      </c>
      <c r="E29" s="14">
        <f>'[1]Waiting Times 1st Cons'!$H$28</f>
        <v>0</v>
      </c>
      <c r="F29" s="14">
        <f>'[1]Number Waiting Priority Apps'!$H$28</f>
        <v>0</v>
      </c>
      <c r="G29" s="14">
        <f>'[1]Numbers Waiting 1st Cons'!$H$28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Held'!$H$28</f>
        <v>0</v>
      </c>
      <c r="K29" s="16">
        <f>'[2]Number of 2nd Cons Apps Held'!$H$29</f>
        <v>0</v>
      </c>
      <c r="L29" s="16">
        <f>'[1]Number of Priority Apps Held'!$H$28</f>
        <v>0</v>
      </c>
      <c r="M29" s="17">
        <f>'[1]District Court Family'!$H$28+'[1]District Court Family Appeals'!$H$28</f>
        <v>0</v>
      </c>
      <c r="N29" s="17">
        <f>'[1]CC Jud Sep &amp; Div'!$H$28</f>
        <v>0</v>
      </c>
      <c r="O29" s="17">
        <f>[1]ADMCA!$H$28</f>
        <v>0</v>
      </c>
    </row>
    <row r="30" spans="1:15" s="5" customFormat="1" ht="15.5">
      <c r="A30" s="103" t="s">
        <v>28</v>
      </c>
      <c r="B30" s="89"/>
      <c r="C30" s="13">
        <f>'[1]Total Applications'!$H$29</f>
        <v>0</v>
      </c>
      <c r="D30" s="13">
        <f>SUM('[1]Total Applications'!$C$29:$H$29)</f>
        <v>18</v>
      </c>
      <c r="E30" s="14">
        <f>'[1]Waiting Times 1st Cons'!$H$29</f>
        <v>0</v>
      </c>
      <c r="F30" s="14">
        <f>'[1]Number Waiting Priority Apps'!$H$29</f>
        <v>0</v>
      </c>
      <c r="G30" s="14">
        <f>'[1]Numbers Waiting 1st Cons'!$H$29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Held'!$H$29</f>
        <v>0</v>
      </c>
      <c r="K30" s="16">
        <f>'[2]Number of 2nd Cons Apps Held'!$H$30</f>
        <v>0</v>
      </c>
      <c r="L30" s="16">
        <f>'[1]Number of Priority Apps Held'!$H$29</f>
        <v>0</v>
      </c>
      <c r="M30" s="17">
        <f>'[1]District Court Family'!$H$29+'[1]District Court Family Appeals'!$H$29</f>
        <v>0</v>
      </c>
      <c r="N30" s="17">
        <f>'[1]CC Jud Sep &amp; Div'!$H$29</f>
        <v>0</v>
      </c>
      <c r="O30" s="17">
        <f>[1]ADMCA!$H$29</f>
        <v>0</v>
      </c>
    </row>
    <row r="31" spans="1:15" s="5" customFormat="1" ht="15.5">
      <c r="A31" s="103" t="s">
        <v>29</v>
      </c>
      <c r="B31" s="89"/>
      <c r="C31" s="13">
        <f>'[1]Total Applications'!$H$30</f>
        <v>0</v>
      </c>
      <c r="D31" s="13">
        <f>SUM('[1]Total Applications'!$C$30:$H$30)</f>
        <v>24</v>
      </c>
      <c r="E31" s="14">
        <f>'[1]Waiting Times 1st Cons'!$H$30</f>
        <v>0</v>
      </c>
      <c r="F31" s="14">
        <f>'[1]Number Waiting Priority Apps'!$H$30</f>
        <v>0</v>
      </c>
      <c r="G31" s="14">
        <f>'[1]Numbers Waiting 1st Cons'!$H$30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Held'!$H$30</f>
        <v>0</v>
      </c>
      <c r="K31" s="16">
        <f>'[2]Number of 2nd Cons Apps Held'!$H$31</f>
        <v>0</v>
      </c>
      <c r="L31" s="16">
        <f>'[1]Number of Priority Apps Held'!$H$30</f>
        <v>0</v>
      </c>
      <c r="M31" s="17">
        <f>'[1]District Court Family'!$H$30+'[1]District Court Family Appeals'!$H$30</f>
        <v>0</v>
      </c>
      <c r="N31" s="17">
        <f>'[1]CC Jud Sep &amp; Div'!$H$30</f>
        <v>0</v>
      </c>
      <c r="O31" s="17">
        <f>[1]ADMCA!$H$30</f>
        <v>0</v>
      </c>
    </row>
    <row r="32" spans="1:15" s="5" customFormat="1" ht="15.5">
      <c r="A32" s="103" t="s">
        <v>30</v>
      </c>
      <c r="B32" s="89"/>
      <c r="C32" s="13">
        <f>'[1]Total Applications'!$H$31</f>
        <v>0</v>
      </c>
      <c r="D32" s="13">
        <f>SUM('[1]Total Applications'!$C$31:$H$31)</f>
        <v>13</v>
      </c>
      <c r="E32" s="14">
        <f>'[1]Waiting Times 1st Cons'!$H$31</f>
        <v>0</v>
      </c>
      <c r="F32" s="14">
        <f>'[1]Number Waiting Priority Apps'!$H$31</f>
        <v>0</v>
      </c>
      <c r="G32" s="14">
        <f>'[1]Numbers Waiting 1st Cons'!$H$31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Held'!$H$31</f>
        <v>0</v>
      </c>
      <c r="K32" s="16">
        <f>'[2]Number of 2nd Cons Apps Held'!$H$32</f>
        <v>0</v>
      </c>
      <c r="L32" s="16">
        <f>'[1]Number of Priority Apps Held'!$H$31</f>
        <v>0</v>
      </c>
      <c r="M32" s="17">
        <f>'[1]District Court Family'!$H$31+'[1]District Court Family Appeals'!$H$31</f>
        <v>0</v>
      </c>
      <c r="N32" s="17">
        <f>'[1]CC Jud Sep &amp; Div'!$H$31</f>
        <v>0</v>
      </c>
      <c r="O32" s="17">
        <f>[1]ADMCA!$H$31</f>
        <v>0</v>
      </c>
    </row>
    <row r="33" spans="1:15" s="5" customFormat="1" ht="15.5">
      <c r="A33" s="103" t="s">
        <v>31</v>
      </c>
      <c r="B33" s="89"/>
      <c r="C33" s="13">
        <f>'[1]Total Applications'!$H$32</f>
        <v>0</v>
      </c>
      <c r="D33" s="13">
        <f>SUM('[1]Total Applications'!$C$32:$H$32)</f>
        <v>44</v>
      </c>
      <c r="E33" s="14">
        <f>'[1]Waiting Times 1st Cons'!$H$32</f>
        <v>0</v>
      </c>
      <c r="F33" s="14">
        <f>'[1]Number Waiting Priority Apps'!$H$32</f>
        <v>0</v>
      </c>
      <c r="G33" s="14">
        <f>'[1]Numbers Waiting 1st Cons'!$H$32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Held'!$H$32</f>
        <v>0</v>
      </c>
      <c r="K33" s="16">
        <f>'[2]Number of 2nd Cons Apps Held'!$H$34+'[2]Number of 2nd Cons Apps Held'!$H$35</f>
        <v>0</v>
      </c>
      <c r="L33" s="16">
        <f>'[1]Number of Priority Apps Held'!$H$32</f>
        <v>0</v>
      </c>
      <c r="M33" s="17">
        <f>'[1]District Court Family'!$H$32+'[1]District Court Family Appeals'!$H$32</f>
        <v>0</v>
      </c>
      <c r="N33" s="17">
        <f>'[1]CC Jud Sep &amp; Div'!$H$32</f>
        <v>0</v>
      </c>
      <c r="O33" s="17">
        <f>[1]ADMCA!$H$32</f>
        <v>0</v>
      </c>
    </row>
    <row r="34" spans="1:15" s="5" customFormat="1" ht="15.5">
      <c r="A34" s="103" t="s">
        <v>66</v>
      </c>
      <c r="B34" s="89"/>
      <c r="C34" s="13">
        <f>'[1]Total Applications'!$H$33</f>
        <v>0</v>
      </c>
      <c r="D34" s="13">
        <f>SUM('[1]Total Applications'!$C$33:$H$33)</f>
        <v>706</v>
      </c>
      <c r="E34" s="14">
        <f>'[1]Waiting Times 1st Cons'!$H$33</f>
        <v>0</v>
      </c>
      <c r="F34" s="14">
        <f>'[1]Number Waiting Priority Apps'!$H$33</f>
        <v>0</v>
      </c>
      <c r="G34" s="14">
        <f>'[1]Numbers Waiting 1st Cons'!$H$33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Held'!$H$33</f>
        <v>0</v>
      </c>
      <c r="K34" s="16">
        <f>'[2]Number of 2nd Cons Apps Held'!$H$34+'[2]Number of 2nd Cons Apps Held'!$H$35</f>
        <v>0</v>
      </c>
      <c r="L34" s="16">
        <f>'[1]Number of Priority Apps Held'!$H$33</f>
        <v>0</v>
      </c>
      <c r="M34" s="17">
        <f>'[1]District Court Family'!$H$33+'[1]District Court Family Appeals'!$H$33</f>
        <v>0</v>
      </c>
      <c r="N34" s="17">
        <f>'[1]CC Jud Sep &amp; Div'!$H$33</f>
        <v>0</v>
      </c>
      <c r="O34" s="17">
        <f>[1]ADMCA!$H$33</f>
        <v>0</v>
      </c>
    </row>
    <row r="35" spans="1:15" s="5" customFormat="1" ht="15.5">
      <c r="A35" s="103" t="s">
        <v>32</v>
      </c>
      <c r="B35" s="89"/>
      <c r="C35" s="13">
        <f>'[1]Total Applications'!$H$34</f>
        <v>0</v>
      </c>
      <c r="D35" s="13">
        <f>SUM('[1]Total Applications'!$C$34:$H$34)</f>
        <v>13</v>
      </c>
      <c r="E35" s="14">
        <f>'[1]Waiting Times 1st Cons'!$H$34</f>
        <v>0</v>
      </c>
      <c r="F35" s="14">
        <f>'[1]Number Waiting Priority Apps'!$H$34</f>
        <v>0</v>
      </c>
      <c r="G35" s="14">
        <f>'[1]Numbers Waiting 1st Cons'!$H$34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Held'!$H$34</f>
        <v>0</v>
      </c>
      <c r="K35" s="16">
        <f>'[2]Number of 2nd Cons Apps Held'!$H$35</f>
        <v>0</v>
      </c>
      <c r="L35" s="16">
        <f>'[1]Number of Priority Apps Held'!$H$34</f>
        <v>0</v>
      </c>
      <c r="M35" s="17">
        <f>'[1]District Court Family'!$H$34+'[1]District Court Family Appeals'!$H$34</f>
        <v>0</v>
      </c>
      <c r="N35" s="17">
        <f>'[1]CC Jud Sep &amp; Div'!$H$34</f>
        <v>0</v>
      </c>
      <c r="O35" s="17">
        <f>[1]ADMCA!$H$34</f>
        <v>0</v>
      </c>
    </row>
    <row r="36" spans="1:15" s="5" customFormat="1" ht="15.5">
      <c r="A36" s="103" t="s">
        <v>33</v>
      </c>
      <c r="B36" s="89"/>
      <c r="C36" s="13">
        <f>'[1]Total Applications'!$H$35</f>
        <v>0</v>
      </c>
      <c r="D36" s="13">
        <f>SUM('[1]Total Applications'!$C$35:$H$35)</f>
        <v>47</v>
      </c>
      <c r="E36" s="14">
        <f>'[1]Waiting Times 1st Cons'!$H$35</f>
        <v>0</v>
      </c>
      <c r="F36" s="14">
        <f>'[1]Number Waiting Priority Apps'!$H$35</f>
        <v>0</v>
      </c>
      <c r="G36" s="14">
        <f>'[1]Numbers Waiting 1st Cons'!$H$35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Held'!$H$35</f>
        <v>0</v>
      </c>
      <c r="K36" s="16">
        <f>'[2]Number of 2nd Cons Apps Held'!$H$36</f>
        <v>0</v>
      </c>
      <c r="L36" s="16">
        <f>'[1]Number of Priority Apps Held'!$H$35</f>
        <v>0</v>
      </c>
      <c r="M36" s="17">
        <f>'[1]District Court Family'!$H$35+'[1]District Court Family Appeals'!$H$35</f>
        <v>0</v>
      </c>
      <c r="N36" s="17">
        <f>'[1]CC Jud Sep &amp; Div'!$H$35</f>
        <v>0</v>
      </c>
      <c r="O36" s="17">
        <f>[1]ADMCA!$H$35</f>
        <v>0</v>
      </c>
    </row>
    <row r="37" spans="1:15" s="5" customFormat="1" ht="15.5">
      <c r="A37" s="103" t="s">
        <v>34</v>
      </c>
      <c r="B37" s="89"/>
      <c r="C37" s="13">
        <f>'[1]Total Applications'!$H$36</f>
        <v>0</v>
      </c>
      <c r="D37" s="13">
        <f>SUM('[1]Total Applications'!$C$36:$H$36)</f>
        <v>23</v>
      </c>
      <c r="E37" s="14">
        <f>'[1]Waiting Times 1st Cons'!$H$36</f>
        <v>0</v>
      </c>
      <c r="F37" s="14">
        <f>'[1]Number Waiting Priority Apps'!$H$36</f>
        <v>0</v>
      </c>
      <c r="G37" s="14">
        <f>'[1]Numbers Waiting 1st Cons'!$H$36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Held'!$H$36</f>
        <v>0</v>
      </c>
      <c r="K37" s="16">
        <f>'[2]Number of 2nd Cons Apps Held'!$H$37</f>
        <v>0</v>
      </c>
      <c r="L37" s="16">
        <f>'[1]Number of Priority Apps Held'!$H$36</f>
        <v>0</v>
      </c>
      <c r="M37" s="17">
        <f>'[1]District Court Family'!$H$36+'[1]District Court Family Appeals'!$H$36</f>
        <v>0</v>
      </c>
      <c r="N37" s="17">
        <f>'[1]CC Jud Sep &amp; Div'!$H$36</f>
        <v>0</v>
      </c>
      <c r="O37" s="17">
        <f>[1]ADMCA!$H$36</f>
        <v>0</v>
      </c>
    </row>
    <row r="38" spans="1:15" s="5" customFormat="1" ht="15.5">
      <c r="A38" s="103" t="s">
        <v>35</v>
      </c>
      <c r="B38" s="89"/>
      <c r="C38" s="13">
        <f>'[1]Total Applications'!$H$37</f>
        <v>0</v>
      </c>
      <c r="D38" s="13">
        <f>SUM('[1]Total Applications'!$C$37:$H$37)</f>
        <v>35</v>
      </c>
      <c r="E38" s="14">
        <f>'[1]Waiting Times 1st Cons'!$H$37</f>
        <v>0</v>
      </c>
      <c r="F38" s="14">
        <f>'[1]Number Waiting Priority Apps'!$H$37</f>
        <v>0</v>
      </c>
      <c r="G38" s="14">
        <f>'[1]Numbers Waiting 1st Cons'!$H$37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Held'!$H$37</f>
        <v>0</v>
      </c>
      <c r="K38" s="16">
        <f>'[2]Number of 2nd Cons Apps Held'!$H$38</f>
        <v>0</v>
      </c>
      <c r="L38" s="16">
        <f>'[1]Number of Priority Apps Held'!$H$37</f>
        <v>0</v>
      </c>
      <c r="M38" s="17">
        <f>'[1]District Court Family'!$H$37+'[1]District Court Family Appeals'!$H$37</f>
        <v>0</v>
      </c>
      <c r="N38" s="17">
        <f>'[1]CC Jud Sep &amp; Div'!$H$37</f>
        <v>0</v>
      </c>
      <c r="O38" s="17">
        <f>[1]ADMCA!$H$37</f>
        <v>0</v>
      </c>
    </row>
    <row r="39" spans="1:15" s="5" customFormat="1" ht="15.5">
      <c r="A39" s="103" t="s">
        <v>36</v>
      </c>
      <c r="B39" s="89"/>
      <c r="C39" s="13">
        <f>'[1]Total Applications'!$H$38</f>
        <v>0</v>
      </c>
      <c r="D39" s="13">
        <f>SUM('[1]Total Applications'!$C$38:$H$38)</f>
        <v>32</v>
      </c>
      <c r="E39" s="14">
        <f>'[1]Waiting Times 1st Cons'!$H$38</f>
        <v>0</v>
      </c>
      <c r="F39" s="14">
        <f>'[1]Number Waiting Priority Apps'!$H$38</f>
        <v>0</v>
      </c>
      <c r="G39" s="14">
        <f>'[1]Numbers Waiting 1st Cons'!$H$38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Held'!$H$38</f>
        <v>0</v>
      </c>
      <c r="K39" s="16">
        <f>'[2]Number of 2nd Cons Apps Held'!$H$39</f>
        <v>0</v>
      </c>
      <c r="L39" s="16">
        <f>'[1]Number of Priority Apps Held'!$H$38</f>
        <v>0</v>
      </c>
      <c r="M39" s="17">
        <f>'[1]District Court Family'!$H$38+'[1]District Court Family Appeals'!$H$38</f>
        <v>0</v>
      </c>
      <c r="N39" s="17">
        <f>'[1]CC Jud Sep &amp; Div'!$H$38</f>
        <v>0</v>
      </c>
      <c r="O39" s="17">
        <f>[1]ADMCA!$H$38</f>
        <v>0</v>
      </c>
    </row>
    <row r="40" spans="1:15" s="5" customFormat="1" ht="15.5">
      <c r="A40" s="103" t="s">
        <v>37</v>
      </c>
      <c r="B40" s="89"/>
      <c r="C40" s="13">
        <f>'[1]Total Applications'!$H$39</f>
        <v>0</v>
      </c>
      <c r="D40" s="13">
        <f>SUM('[1]Total Applications'!$C$39:$H$39)</f>
        <v>41</v>
      </c>
      <c r="E40" s="14">
        <f>'[1]Waiting Times 1st Cons'!$H$39</f>
        <v>0</v>
      </c>
      <c r="F40" s="14">
        <f>'[1]Number Waiting Priority Apps'!$H$39</f>
        <v>0</v>
      </c>
      <c r="G40" s="14">
        <f>'[1]Numbers Waiting 1st Cons'!$H$39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Held'!$H$39</f>
        <v>0</v>
      </c>
      <c r="K40" s="16">
        <f>'[2]Number of 2nd Cons Apps Held'!$H$40</f>
        <v>0</v>
      </c>
      <c r="L40" s="16">
        <f>'[1]Number of Priority Apps Held'!$H$39</f>
        <v>0</v>
      </c>
      <c r="M40" s="17">
        <f>'[1]District Court Family'!$H$39+'[1]District Court Family Appeals'!$H$39</f>
        <v>0</v>
      </c>
      <c r="N40" s="17">
        <f>'[1]CC Jud Sep &amp; Div'!$H$39</f>
        <v>0</v>
      </c>
      <c r="O40" s="17">
        <f>[1]ADMCA!$H$39</f>
        <v>0</v>
      </c>
    </row>
    <row r="43" spans="1:15">
      <c r="C43">
        <f>SUM(C6:C40)</f>
        <v>0</v>
      </c>
      <c r="D43">
        <f t="shared" ref="D43:O43" si="0">SUM(D6:D40)</f>
        <v>2340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44"/>
  <sheetViews>
    <sheetView topLeftCell="A9" zoomScale="90" zoomScaleNormal="90" workbookViewId="0">
      <pane xSplit="1" topLeftCell="B1" activePane="topRight" state="frozen"/>
      <selection activeCell="A4" sqref="A4"/>
      <selection pane="topRight" activeCell="D24" sqref="D24"/>
    </sheetView>
  </sheetViews>
  <sheetFormatPr defaultRowHeight="13.5"/>
  <cols>
    <col min="1" max="1" width="21.765625" bestFit="1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23046875" customWidth="1"/>
    <col min="11" max="11" width="10.61328125" style="19" hidden="1" customWidth="1"/>
    <col min="12" max="12" width="12.4609375" customWidth="1"/>
    <col min="13" max="14" width="22.61328125" customWidth="1"/>
    <col min="15" max="15" width="21.4609375" customWidth="1"/>
  </cols>
  <sheetData>
    <row r="1" spans="1:16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6" ht="25">
      <c r="A2" s="125" t="s">
        <v>53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6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  <c r="P4" s="72"/>
    </row>
    <row r="5" spans="1:16" s="5" customFormat="1" ht="31">
      <c r="A5" s="111" t="s">
        <v>4</v>
      </c>
      <c r="B5" s="112"/>
      <c r="C5" s="113" t="s">
        <v>41</v>
      </c>
      <c r="D5" s="113" t="s">
        <v>5</v>
      </c>
      <c r="E5" s="114" t="s">
        <v>6</v>
      </c>
      <c r="F5" s="114" t="s">
        <v>7</v>
      </c>
      <c r="G5" s="114" t="s">
        <v>8</v>
      </c>
      <c r="H5" s="115" t="s">
        <v>6</v>
      </c>
      <c r="I5" s="115" t="s">
        <v>8</v>
      </c>
      <c r="J5" s="116" t="s">
        <v>42</v>
      </c>
      <c r="K5" s="116" t="s">
        <v>43</v>
      </c>
      <c r="L5" s="116" t="s">
        <v>7</v>
      </c>
      <c r="M5" s="117" t="s">
        <v>38</v>
      </c>
      <c r="N5" s="117" t="s">
        <v>9</v>
      </c>
      <c r="O5" s="102" t="s">
        <v>46</v>
      </c>
    </row>
    <row r="6" spans="1:16" s="5" customFormat="1" ht="15.5">
      <c r="A6" s="103" t="s">
        <v>10</v>
      </c>
      <c r="B6" s="89"/>
      <c r="C6" s="13">
        <f>'[1]Total Applications'!$I$4</f>
        <v>0</v>
      </c>
      <c r="D6" s="13">
        <f>SUM('[1]Total Applications'!$C$4:$I$4)</f>
        <v>22</v>
      </c>
      <c r="E6" s="14">
        <f>'[1]Waiting Times 1st Cons'!$I$4</f>
        <v>0</v>
      </c>
      <c r="F6" s="14">
        <f>'[1]Number Waiting Priority Apps'!$I$4</f>
        <v>0</v>
      </c>
      <c r="G6" s="14">
        <f>'[1]Numbers Waiting 1st Cons'!$I$4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Held'!$I$4</f>
        <v>0</v>
      </c>
      <c r="K6" s="16">
        <f>'[2]Number of 2nd Cons Apps Held'!$I$4+'[2]Number of 2nd Cons Apps Held'!$I$5</f>
        <v>0</v>
      </c>
      <c r="L6" s="16">
        <f>'[1]Number of Priority Apps Held'!$I$4</f>
        <v>0</v>
      </c>
      <c r="M6" s="17">
        <f>'[1]District Court Family'!$I$4+'[1]District Court Family Appeals'!$I$4</f>
        <v>0</v>
      </c>
      <c r="N6" s="17">
        <f>'[1]CC Jud Sep &amp; Div'!$I$4</f>
        <v>0</v>
      </c>
      <c r="O6" s="17">
        <f>[1]ADMCA!$I$4</f>
        <v>0</v>
      </c>
    </row>
    <row r="7" spans="1:16" s="5" customFormat="1" ht="15.5">
      <c r="A7" s="103" t="s">
        <v>45</v>
      </c>
      <c r="B7" s="89"/>
      <c r="C7" s="13">
        <f>'[1]Total Applications'!$I$5</f>
        <v>0</v>
      </c>
      <c r="D7" s="13">
        <f>SUM('[1]Total Applications'!$C$5:$I$5)</f>
        <v>40</v>
      </c>
      <c r="E7" s="14">
        <f>'[1]Waiting Times 1st Cons'!$I$5</f>
        <v>0</v>
      </c>
      <c r="F7" s="14">
        <f>'[1]Number Waiting Priority Apps'!$I$5</f>
        <v>0</v>
      </c>
      <c r="G7" s="14">
        <f>'[1]Numbers Waiting 1st Cons'!$I$5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Held'!$I$5</f>
        <v>0</v>
      </c>
      <c r="K7" s="16">
        <f>'[2]Number of 2nd Cons Apps Held'!$I$5</f>
        <v>0</v>
      </c>
      <c r="L7" s="16">
        <f>'[1]Number of Priority Apps Held'!$I$5</f>
        <v>0</v>
      </c>
      <c r="M7" s="17">
        <f>'[1]District Court Family'!$I$5+'[1]District Court Family Appeals'!$I$5</f>
        <v>0</v>
      </c>
      <c r="N7" s="17">
        <f>'[1]CC Jud Sep &amp; Div'!$I$5</f>
        <v>0</v>
      </c>
      <c r="O7" s="17">
        <f>[1]ADMCA!$I$5</f>
        <v>0</v>
      </c>
    </row>
    <row r="8" spans="1:16" s="5" customFormat="1" ht="15.5">
      <c r="A8" s="103" t="s">
        <v>11</v>
      </c>
      <c r="B8" s="89"/>
      <c r="C8" s="13">
        <f>'[1]Total Applications'!$I$6</f>
        <v>0</v>
      </c>
      <c r="D8" s="13">
        <f>SUM('[1]Total Applications'!$C$6:$I$6)</f>
        <v>14</v>
      </c>
      <c r="E8" s="14">
        <f>'[1]Waiting Times 1st Cons'!$I$6</f>
        <v>0</v>
      </c>
      <c r="F8" s="14">
        <f>'[1]Number Waiting Priority Apps'!$I$6</f>
        <v>0</v>
      </c>
      <c r="G8" s="14">
        <f>'[1]Numbers Waiting 1st Cons'!$I$6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Held'!$I$6</f>
        <v>0</v>
      </c>
      <c r="K8" s="16">
        <f>'[2]Number of 2nd Cons Apps Held'!$I$6</f>
        <v>0</v>
      </c>
      <c r="L8" s="16">
        <f>'[1]Number of Priority Apps Held'!$I$6</f>
        <v>0</v>
      </c>
      <c r="M8" s="17">
        <f>'[1]District Court Family'!$I$6+'[1]District Court Family Appeals'!$I$6</f>
        <v>0</v>
      </c>
      <c r="N8" s="17">
        <f>'[1]CC Jud Sep &amp; Div'!$I$6</f>
        <v>0</v>
      </c>
      <c r="O8" s="17">
        <f>[1]ADMCA!$I$6</f>
        <v>0</v>
      </c>
    </row>
    <row r="9" spans="1:16" s="5" customFormat="1" ht="15.5">
      <c r="A9" s="103" t="s">
        <v>12</v>
      </c>
      <c r="B9" s="89"/>
      <c r="C9" s="13">
        <f>'[1]Total Applications'!$I$7</f>
        <v>0</v>
      </c>
      <c r="D9" s="13">
        <f>SUM('[1]Total Applications'!$C$7:$I$7)</f>
        <v>32</v>
      </c>
      <c r="E9" s="14">
        <f>'[1]Waiting Times 1st Cons'!$I$7</f>
        <v>0</v>
      </c>
      <c r="F9" s="14">
        <f>'[1]Number Waiting Priority Apps'!$I$7</f>
        <v>0</v>
      </c>
      <c r="G9" s="14">
        <f>'[1]Numbers Waiting 1st Cons'!$I$7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Held'!$I$7</f>
        <v>0</v>
      </c>
      <c r="K9" s="16">
        <f>'[2]Number of 2nd Cons Apps Held'!$I$7</f>
        <v>0</v>
      </c>
      <c r="L9" s="16">
        <f>'[1]Number of Priority Apps Held'!$I$7</f>
        <v>0</v>
      </c>
      <c r="M9" s="17">
        <f>'[1]District Court Family'!$I$7+'[1]District Court Family Appeals'!$I$7</f>
        <v>0</v>
      </c>
      <c r="N9" s="17">
        <f>'[1]CC Jud Sep &amp; Div'!$I$7</f>
        <v>0</v>
      </c>
      <c r="O9" s="17">
        <f>[1]ADMCA!$I$7</f>
        <v>0</v>
      </c>
    </row>
    <row r="10" spans="1:16" s="5" customFormat="1" ht="15.5">
      <c r="A10" s="103" t="s">
        <v>13</v>
      </c>
      <c r="B10" s="89"/>
      <c r="C10" s="13">
        <f>'[1]Total Applications'!$I$8</f>
        <v>0</v>
      </c>
      <c r="D10" s="13">
        <f>SUM('[1]Total Applications'!$C$8:$I$8)</f>
        <v>21</v>
      </c>
      <c r="E10" s="14">
        <f>'[1]Waiting Times 1st Cons'!$I$8</f>
        <v>0</v>
      </c>
      <c r="F10" s="14">
        <f>'[1]Number Waiting Priority Apps'!$I$8</f>
        <v>0</v>
      </c>
      <c r="G10" s="14">
        <f>'[1]Numbers Waiting 1st Cons'!$I$8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Held'!$I$8</f>
        <v>0</v>
      </c>
      <c r="K10" s="16">
        <f>'[2]Number of 2nd Cons Apps Held'!$I$8</f>
        <v>0</v>
      </c>
      <c r="L10" s="16">
        <f>'[1]Number of Priority Apps Held'!$I$8</f>
        <v>0</v>
      </c>
      <c r="M10" s="17">
        <f>'[1]District Court Family'!$I$8+'[1]District Court Family Appeals'!$I$8</f>
        <v>0</v>
      </c>
      <c r="N10" s="17">
        <f>'[1]CC Jud Sep &amp; Div'!$I$8</f>
        <v>0</v>
      </c>
      <c r="O10" s="17">
        <f>[1]ADMCA!$I$8</f>
        <v>0</v>
      </c>
    </row>
    <row r="11" spans="1:16" s="5" customFormat="1" ht="15.5">
      <c r="A11" s="103" t="s">
        <v>62</v>
      </c>
      <c r="B11" s="89"/>
      <c r="C11" s="13">
        <f>'[1]Total Applications'!$I$9</f>
        <v>0</v>
      </c>
      <c r="D11" s="13">
        <f>SUM('[1]Total Applications'!$C$8:$I$9)</f>
        <v>32</v>
      </c>
      <c r="E11" s="14">
        <f>'[1]Waiting Times 1st Cons'!$I$9</f>
        <v>0</v>
      </c>
      <c r="F11" s="14">
        <f>'[1]Number Waiting Priority Apps'!$I$9</f>
        <v>0</v>
      </c>
      <c r="G11" s="14">
        <f>'[1]Numbers Waiting 1st Cons'!$I$9</f>
        <v>0</v>
      </c>
      <c r="H11" s="15"/>
      <c r="I11" s="15"/>
      <c r="J11" s="16">
        <f>'[1]Number of 1st Cons Apps Held'!$I$9</f>
        <v>0</v>
      </c>
      <c r="K11" s="16"/>
      <c r="L11" s="16">
        <f>'[1]Number of Priority Apps Held'!$I$9</f>
        <v>0</v>
      </c>
      <c r="M11" s="17">
        <f>'[1]District Court Family'!$I$9+'[1]District Court Family Appeals'!$I$9</f>
        <v>0</v>
      </c>
      <c r="N11" s="17">
        <f>'[1]CC Jud Sep &amp; Div'!$I$9</f>
        <v>0</v>
      </c>
      <c r="O11" s="17">
        <f>[1]ADMCA!$I$9</f>
        <v>0</v>
      </c>
    </row>
    <row r="12" spans="1:16" s="5" customFormat="1" ht="15.5">
      <c r="A12" s="103" t="s">
        <v>14</v>
      </c>
      <c r="B12" s="89"/>
      <c r="C12" s="13">
        <f>'[1]Total Applications'!$I$10</f>
        <v>0</v>
      </c>
      <c r="D12" s="13">
        <f>SUM('[1]Total Applications'!$C$10:$I$10)</f>
        <v>12</v>
      </c>
      <c r="E12" s="14">
        <f>'[1]Waiting Times 1st Cons'!$I$10</f>
        <v>0</v>
      </c>
      <c r="F12" s="14">
        <f>'[1]Number Waiting Priority Apps'!$I$10</f>
        <v>0</v>
      </c>
      <c r="G12" s="14">
        <f>'[1]Numbers Waiting 1st Cons'!$I$10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Held'!$I$10</f>
        <v>0</v>
      </c>
      <c r="K12" s="16">
        <f>'[2]Number of 2nd Cons Apps Held'!$I$10</f>
        <v>0</v>
      </c>
      <c r="L12" s="16">
        <f>'[1]Number of Priority Apps Held'!$I$10</f>
        <v>0</v>
      </c>
      <c r="M12" s="17">
        <f>'[1]District Court Family'!$I$10+'[1]District Court Family Appeals'!$I$10</f>
        <v>0</v>
      </c>
      <c r="N12" s="17">
        <f>'[1]CC Jud Sep &amp; Div'!$I$10</f>
        <v>0</v>
      </c>
      <c r="O12" s="17">
        <f>[1]ADMCA!$I$10</f>
        <v>0</v>
      </c>
    </row>
    <row r="13" spans="1:16" s="5" customFormat="1" ht="15.5">
      <c r="A13" s="103" t="s">
        <v>15</v>
      </c>
      <c r="B13" s="89"/>
      <c r="C13" s="13">
        <f>'[1]Total Applications'!$I$11</f>
        <v>0</v>
      </c>
      <c r="D13" s="13">
        <f>SUM('[1]Total Applications'!$C$11:$I$11)</f>
        <v>130</v>
      </c>
      <c r="E13" s="14">
        <f>'[1]Waiting Times 1st Cons'!$I$11</f>
        <v>0</v>
      </c>
      <c r="F13" s="14">
        <f>'[1]Number Waiting Priority Apps'!$I$11</f>
        <v>0</v>
      </c>
      <c r="G13" s="14">
        <f>'[1]Numbers Waiting 1st Cons'!$I$11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Held'!$I$11</f>
        <v>0</v>
      </c>
      <c r="K13" s="16">
        <f>'[2]Number of 2nd Cons Apps Held'!$I$11</f>
        <v>0</v>
      </c>
      <c r="L13" s="16">
        <f>'[1]Number of Priority Apps Held'!$I$11</f>
        <v>0</v>
      </c>
      <c r="M13" s="17">
        <f>'[1]District Court Family'!$I$11+'[1]District Court Family Appeals'!$I$11</f>
        <v>0</v>
      </c>
      <c r="N13" s="17">
        <f>'[1]CC Jud Sep &amp; Div'!$I$11</f>
        <v>0</v>
      </c>
      <c r="O13" s="17">
        <f>[1]ADMCA!$I$11</f>
        <v>0</v>
      </c>
    </row>
    <row r="14" spans="1:16" s="5" customFormat="1" ht="15.5">
      <c r="A14" s="103" t="s">
        <v>16</v>
      </c>
      <c r="B14" s="89"/>
      <c r="C14" s="13">
        <f>'[1]Total Applications'!$I$12</f>
        <v>0</v>
      </c>
      <c r="D14" s="13">
        <f>SUM('[1]Total Applications'!$C$12:$I$12)</f>
        <v>65</v>
      </c>
      <c r="E14" s="14">
        <f>'[1]Waiting Times 1st Cons'!$I$12</f>
        <v>0</v>
      </c>
      <c r="F14" s="14">
        <f>'[1]Number Waiting Priority Apps'!$I$12</f>
        <v>0</v>
      </c>
      <c r="G14" s="14">
        <f>'[1]Numbers Waiting 1st Cons'!$I$12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Held'!$I$12</f>
        <v>0</v>
      </c>
      <c r="K14" s="16">
        <f>'[2]Number of 2nd Cons Apps Held'!$I$12</f>
        <v>0</v>
      </c>
      <c r="L14" s="16">
        <f>'[1]Number of Priority Apps Held'!$I$12</f>
        <v>0</v>
      </c>
      <c r="M14" s="17">
        <f>'[1]District Court Family'!$I$12+'[1]District Court Family Appeals'!$I$12</f>
        <v>0</v>
      </c>
      <c r="N14" s="17">
        <f>'[1]CC Jud Sep &amp; Div'!$I$12</f>
        <v>0</v>
      </c>
      <c r="O14" s="17">
        <f>[1]ADMCA!$I$12</f>
        <v>0</v>
      </c>
    </row>
    <row r="15" spans="1:16" s="5" customFormat="1" ht="15.5">
      <c r="A15" s="103" t="s">
        <v>63</v>
      </c>
      <c r="B15" s="89"/>
      <c r="C15" s="13">
        <f>'[1]Total Applications'!$I$13</f>
        <v>0</v>
      </c>
      <c r="D15" s="13">
        <f>SUM('[1]Total Applications'!$C$8:$I$13)</f>
        <v>537</v>
      </c>
      <c r="E15" s="14">
        <f>'[1]Waiting Times 1st Cons'!$I$13</f>
        <v>0</v>
      </c>
      <c r="F15" s="14">
        <f>'[1]Number Waiting Priority Apps'!$I$13</f>
        <v>0</v>
      </c>
      <c r="G15" s="14">
        <f>'[1]Numbers Waiting 1st Cons'!$I$13</f>
        <v>0</v>
      </c>
      <c r="H15" s="15"/>
      <c r="I15" s="15"/>
      <c r="J15" s="16">
        <f>'[1]Number of 1st Cons Apps Held'!$I$13</f>
        <v>0</v>
      </c>
      <c r="K15" s="16"/>
      <c r="L15" s="16">
        <f>'[1]Number of Priority Apps Held'!$I$13</f>
        <v>0</v>
      </c>
      <c r="M15" s="17">
        <f>'[1]District Court Family'!$I$13+'[1]District Court Family Appeals'!$I$13</f>
        <v>0</v>
      </c>
      <c r="N15" s="17">
        <f>'[1]CC Jud Sep &amp; Div'!$I$13</f>
        <v>0</v>
      </c>
      <c r="O15" s="17">
        <f>[1]ADMCA!$I$13</f>
        <v>0</v>
      </c>
    </row>
    <row r="16" spans="1:16" s="5" customFormat="1" ht="15.5">
      <c r="A16" s="103" t="s">
        <v>17</v>
      </c>
      <c r="B16" s="89"/>
      <c r="C16" s="13">
        <f>'[1]Total Applications'!$I$14</f>
        <v>0</v>
      </c>
      <c r="D16" s="13">
        <f>SUM('[1]Total Applications'!$C$14:$I$14)</f>
        <v>29</v>
      </c>
      <c r="E16" s="14">
        <f>'[1]Waiting Times 1st Cons'!$I$14</f>
        <v>0</v>
      </c>
      <c r="F16" s="14">
        <f>'[1]Number Waiting Priority Apps'!$I$14</f>
        <v>0</v>
      </c>
      <c r="G16" s="14">
        <f>'[1]Numbers Waiting 1st Cons'!$I$14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Held'!$I$14</f>
        <v>0</v>
      </c>
      <c r="K16" s="16">
        <f>'[2]Number of 2nd Cons Apps Held'!$I$14</f>
        <v>0</v>
      </c>
      <c r="L16" s="16">
        <f>'[1]Number of Priority Apps Held'!$I$14</f>
        <v>0</v>
      </c>
      <c r="M16" s="17">
        <f>'[1]District Court Family'!$I$14+'[1]District Court Family Appeals'!$I$14</f>
        <v>0</v>
      </c>
      <c r="N16" s="17">
        <f>'[1]CC Jud Sep &amp; Div'!$I$14</f>
        <v>0</v>
      </c>
      <c r="O16" s="17">
        <f>[1]ADMCA!$I$14</f>
        <v>0</v>
      </c>
    </row>
    <row r="17" spans="1:15" s="5" customFormat="1" ht="15.5">
      <c r="A17" s="103" t="s">
        <v>18</v>
      </c>
      <c r="B17" s="89"/>
      <c r="C17" s="13">
        <f>'[1]Total Applications'!$I$15</f>
        <v>0</v>
      </c>
      <c r="D17" s="13">
        <f>SUM('[1]Total Applications'!$C$15:$I$15)</f>
        <v>40</v>
      </c>
      <c r="E17" s="14">
        <f>'[1]Waiting Times 1st Cons'!$I$15</f>
        <v>0</v>
      </c>
      <c r="F17" s="14">
        <f>'[1]Number Waiting Priority Apps'!$I$15</f>
        <v>0</v>
      </c>
      <c r="G17" s="14">
        <f>'[1]Numbers Waiting 1st Cons'!$I$15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Held'!$I$15</f>
        <v>0</v>
      </c>
      <c r="K17" s="16">
        <f>'[2]Number of 2nd Cons Apps Held'!$I$15</f>
        <v>0</v>
      </c>
      <c r="L17" s="16">
        <f>'[1]Number of Priority Apps Held'!$I$15</f>
        <v>0</v>
      </c>
      <c r="M17" s="17">
        <f>'[1]District Court Family'!$I$15+'[1]District Court Family Appeals'!$I$15</f>
        <v>0</v>
      </c>
      <c r="N17" s="17">
        <f>'[1]CC Jud Sep &amp; Div'!$I$15</f>
        <v>0</v>
      </c>
      <c r="O17" s="17">
        <f>[1]ADMCA!$I$15</f>
        <v>0</v>
      </c>
    </row>
    <row r="18" spans="1:15" s="5" customFormat="1" ht="15.5">
      <c r="A18" s="103" t="s">
        <v>19</v>
      </c>
      <c r="B18" s="89"/>
      <c r="C18" s="13">
        <f>'[1]Total Applications'!$I$16</f>
        <v>0</v>
      </c>
      <c r="D18" s="13">
        <f>SUM('[1]Total Applications'!$C$16:$I$16)</f>
        <v>41</v>
      </c>
      <c r="E18" s="14">
        <f>'[1]Waiting Times 1st Cons'!$I$16</f>
        <v>0</v>
      </c>
      <c r="F18" s="14">
        <f>'[1]Number Waiting Priority Apps'!$I$16</f>
        <v>0</v>
      </c>
      <c r="G18" s="14">
        <f>'[1]Numbers Waiting 1st Cons'!$I$16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Held'!$I$16</f>
        <v>0</v>
      </c>
      <c r="K18" s="16">
        <f>'[2]Number of 2nd Cons Apps Held'!$I$16</f>
        <v>0</v>
      </c>
      <c r="L18" s="16">
        <f>'[1]Number of Priority Apps Held'!$I$16</f>
        <v>0</v>
      </c>
      <c r="M18" s="17">
        <f>'[1]District Court Family'!$I$16+'[1]District Court Family Appeals'!$I$16</f>
        <v>0</v>
      </c>
      <c r="N18" s="17">
        <f>'[1]CC Jud Sep &amp; Div'!$I$16</f>
        <v>0</v>
      </c>
      <c r="O18" s="17">
        <f>[1]ADMCA!$I$16</f>
        <v>0</v>
      </c>
    </row>
    <row r="19" spans="1:15" s="5" customFormat="1" ht="15" customHeight="1">
      <c r="A19" s="118" t="s">
        <v>61</v>
      </c>
      <c r="B19" s="119"/>
      <c r="C19" s="13">
        <f>'[1]Total Applications'!$I$17</f>
        <v>0</v>
      </c>
      <c r="D19" s="13">
        <f>SUM('[1]Total Applications'!$C$17:$I$17)</f>
        <v>113</v>
      </c>
      <c r="E19" s="14">
        <f>'[1]Waiting Times 1st Cons'!$I$17</f>
        <v>0</v>
      </c>
      <c r="F19" s="14">
        <f>'[1]Number Waiting Priority Apps'!$I$17</f>
        <v>0</v>
      </c>
      <c r="G19" s="14">
        <f>'[1]Numbers Waiting 1st Cons'!$I$17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Held'!$I$17</f>
        <v>0</v>
      </c>
      <c r="K19" s="16">
        <f>'[2]Number of 2nd Cons Apps Held'!$I$17</f>
        <v>0</v>
      </c>
      <c r="L19" s="16">
        <f>'[1]Number of Priority Apps Held'!$I$17</f>
        <v>0</v>
      </c>
      <c r="M19" s="17">
        <f>'[1]District Court Family'!$I$17+'[1]District Court Family Appeals'!$I$17</f>
        <v>0</v>
      </c>
      <c r="N19" s="17">
        <f>'[1]CC Jud Sep &amp; Div'!$I$17</f>
        <v>0</v>
      </c>
      <c r="O19" s="17">
        <f>[1]ADMCA!$I$17</f>
        <v>0</v>
      </c>
    </row>
    <row r="20" spans="1:15" s="5" customFormat="1" ht="15.5">
      <c r="A20" s="103" t="s">
        <v>20</v>
      </c>
      <c r="B20" s="89"/>
      <c r="C20" s="13">
        <f>'[1]Total Applications'!$I$18</f>
        <v>0</v>
      </c>
      <c r="D20" s="13">
        <f>SUM('[1]Total Applications'!$C$18:$I$18)</f>
        <v>21</v>
      </c>
      <c r="E20" s="14">
        <f>'[1]Waiting Times 1st Cons'!$I$18</f>
        <v>0</v>
      </c>
      <c r="F20" s="14">
        <f>'[1]Number Waiting Priority Apps'!$I$18</f>
        <v>0</v>
      </c>
      <c r="G20" s="14">
        <f>'[1]Numbers Waiting 1st Cons'!$I$18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Held'!$I$18</f>
        <v>0</v>
      </c>
      <c r="K20" s="16">
        <f>'[2]Number of 2nd Cons Apps Held'!$I$18</f>
        <v>0</v>
      </c>
      <c r="L20" s="16">
        <f>'[1]Number of Priority Apps Held'!$I$18</f>
        <v>0</v>
      </c>
      <c r="M20" s="17">
        <f>'[1]District Court Family'!$I$18+'[1]District Court Family Appeals'!$I$18</f>
        <v>0</v>
      </c>
      <c r="N20" s="17">
        <f>'[1]CC Jud Sep &amp; Div'!$I$18</f>
        <v>0</v>
      </c>
      <c r="O20" s="17">
        <f>[1]ADMCA!$I$18</f>
        <v>0</v>
      </c>
    </row>
    <row r="21" spans="1:15" s="5" customFormat="1" ht="15.5">
      <c r="A21" s="103" t="s">
        <v>21</v>
      </c>
      <c r="B21" s="89"/>
      <c r="C21" s="13">
        <f>'[1]Total Applications'!$I$19</f>
        <v>0</v>
      </c>
      <c r="D21" s="13">
        <f>SUM('[1]Total Applications'!$C$19:$I$19)</f>
        <v>63</v>
      </c>
      <c r="E21" s="14">
        <f>'[1]Waiting Times 1st Cons'!$I$19</f>
        <v>0</v>
      </c>
      <c r="F21" s="14">
        <f>'[1]Number Waiting Priority Apps'!$I$19</f>
        <v>0</v>
      </c>
      <c r="G21" s="14">
        <f>'[1]Numbers Waiting 1st Cons'!$I$19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Held'!$I$19</f>
        <v>0</v>
      </c>
      <c r="K21" s="16">
        <f>'[2]Number of 2nd Cons Apps Held'!$I$20+'[2]Number of 2nd Cons Apps Held'!$I$21</f>
        <v>0</v>
      </c>
      <c r="L21" s="16">
        <f>'[1]Number of Priority Apps Held'!$I$19</f>
        <v>0</v>
      </c>
      <c r="M21" s="17">
        <f>'[1]District Court Family'!$I$19+'[1]District Court Family Appeals'!$I$19</f>
        <v>0</v>
      </c>
      <c r="N21" s="17">
        <f>'[1]CC Jud Sep &amp; Div'!$I$19</f>
        <v>0</v>
      </c>
      <c r="O21" s="17">
        <f>[1]ADMCA!$I$19</f>
        <v>0</v>
      </c>
    </row>
    <row r="22" spans="1:15" s="5" customFormat="1" ht="15.5">
      <c r="A22" s="103" t="s">
        <v>22</v>
      </c>
      <c r="B22" s="89"/>
      <c r="C22" s="13">
        <f>'[1]Total Applications'!$I$20</f>
        <v>0</v>
      </c>
      <c r="D22" s="13">
        <f>SUM('[1]Total Applications'!$C$20:$I$20)</f>
        <v>38</v>
      </c>
      <c r="E22" s="14">
        <f>'[1]Waiting Times 1st Cons'!$I$20</f>
        <v>0</v>
      </c>
      <c r="F22" s="14">
        <f>'[1]Number Waiting Priority Apps'!$I$20</f>
        <v>0</v>
      </c>
      <c r="G22" s="14">
        <f>'[1]Numbers Waiting 1st Cons'!$I$20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Held'!$I$20</f>
        <v>0</v>
      </c>
      <c r="K22" s="16">
        <f>'[2]Number of 2nd Cons Apps Held'!$I$21</f>
        <v>0</v>
      </c>
      <c r="L22" s="16">
        <f>'[1]Number of Priority Apps Held'!$I$20</f>
        <v>0</v>
      </c>
      <c r="M22" s="17">
        <f>'[1]District Court Family'!$I$20+'[1]District Court Family Appeals'!$I$20</f>
        <v>0</v>
      </c>
      <c r="N22" s="17">
        <f>'[1]CC Jud Sep &amp; Div'!$I$20</f>
        <v>0</v>
      </c>
      <c r="O22" s="17">
        <f>[1]ADMCA!$I$20</f>
        <v>0</v>
      </c>
    </row>
    <row r="23" spans="1:15" s="5" customFormat="1" ht="15.5">
      <c r="A23" s="103" t="s">
        <v>23</v>
      </c>
      <c r="B23" s="89"/>
      <c r="C23" s="13">
        <f>'[1]Total Applications'!$I$21</f>
        <v>0</v>
      </c>
      <c r="D23" s="13">
        <f>SUM('[1]Total Applications'!$C$21:$I$21)</f>
        <v>64</v>
      </c>
      <c r="E23" s="14">
        <f>'[1]Waiting Times 1st Cons'!$I$21</f>
        <v>0</v>
      </c>
      <c r="F23" s="14">
        <f>'[1]Number Waiting Priority Apps'!$I$21</f>
        <v>0</v>
      </c>
      <c r="G23" s="14">
        <f>'[1]Numbers Waiting 1st Cons'!$I$21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Held'!$I$21</f>
        <v>0</v>
      </c>
      <c r="K23" s="16">
        <f>'[2]Number of 2nd Cons Apps Held'!$I$22</f>
        <v>0</v>
      </c>
      <c r="L23" s="16">
        <f>'[1]Number of Priority Apps Held'!$I$21</f>
        <v>0</v>
      </c>
      <c r="M23" s="17">
        <f>'[1]District Court Family'!$I$21+'[1]District Court Family Appeals'!$I$21</f>
        <v>0</v>
      </c>
      <c r="N23" s="17">
        <f>'[1]CC Jud Sep &amp; Div'!$I$21</f>
        <v>0</v>
      </c>
      <c r="O23" s="17">
        <f>[1]ADMCA!$I$21</f>
        <v>0</v>
      </c>
    </row>
    <row r="24" spans="1:15" s="5" customFormat="1" ht="15.5">
      <c r="A24" s="103" t="s">
        <v>24</v>
      </c>
      <c r="B24" s="89"/>
      <c r="C24" s="13">
        <f>'[1]Total Applications'!$I$22</f>
        <v>0</v>
      </c>
      <c r="D24" s="13">
        <f>SUM('[1]Total Applications'!$C$22:$I$22)</f>
        <v>34</v>
      </c>
      <c r="E24" s="14">
        <f>'[1]Waiting Times 1st Cons'!$I$22</f>
        <v>0</v>
      </c>
      <c r="F24" s="14">
        <f>'[1]Number Waiting Priority Apps'!$I$22</f>
        <v>0</v>
      </c>
      <c r="G24" s="14">
        <f>'[1]Numbers Waiting 1st Cons'!$I$22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Held'!$I$22</f>
        <v>0</v>
      </c>
      <c r="K24" s="16">
        <f>'[2]Number of 2nd Cons Apps Held'!$I$23</f>
        <v>0</v>
      </c>
      <c r="L24" s="16">
        <f>'[1]Number of Priority Apps Held'!$I$22</f>
        <v>0</v>
      </c>
      <c r="M24" s="17">
        <f>'[1]District Court Family'!$I$22+'[1]District Court Family Appeals'!$I$22</f>
        <v>0</v>
      </c>
      <c r="N24" s="17">
        <f>'[1]CC Jud Sep &amp; Div'!$I$22</f>
        <v>0</v>
      </c>
      <c r="O24" s="17">
        <f>[1]ADMCA!$I$22</f>
        <v>0</v>
      </c>
    </row>
    <row r="25" spans="1:15" s="5" customFormat="1" ht="15.5">
      <c r="A25" s="103" t="s">
        <v>64</v>
      </c>
      <c r="B25" s="89"/>
      <c r="C25" s="13">
        <f>'[1]Total Applications'!$I$26</f>
        <v>0</v>
      </c>
      <c r="D25" s="13">
        <f>SUM('[1]Total Applications'!$C$26:$I$26)</f>
        <v>19</v>
      </c>
      <c r="E25" s="14">
        <f>'[1]Waiting Times 1st Cons'!$I$26</f>
        <v>0</v>
      </c>
      <c r="F25" s="14">
        <f>'[1]Number Waiting Priority Apps'!$I$26</f>
        <v>0</v>
      </c>
      <c r="G25" s="14">
        <f>'[1]Numbers Waiting 1st Cons'!$I$26</f>
        <v>0</v>
      </c>
      <c r="H25" s="15"/>
      <c r="I25" s="15"/>
      <c r="J25" s="16">
        <f>'[1]Number of 1st Cons Apps Held'!$I$26</f>
        <v>0</v>
      </c>
      <c r="K25" s="16"/>
      <c r="L25" s="16">
        <f>'[1]Number of Priority Apps Held'!$I$26</f>
        <v>0</v>
      </c>
      <c r="M25" s="17">
        <f>'[1]District Court Family'!$I$26+'[1]District Court Family Appeals'!$I$26</f>
        <v>0</v>
      </c>
      <c r="N25" s="17">
        <f>'[1]CC Jud Sep &amp; Div'!$I$26</f>
        <v>0</v>
      </c>
      <c r="O25" s="17">
        <f>[1]ADMCA!$I$26</f>
        <v>0</v>
      </c>
    </row>
    <row r="26" spans="1:15" s="5" customFormat="1" ht="31">
      <c r="A26" s="103" t="s">
        <v>48</v>
      </c>
      <c r="B26" s="89"/>
      <c r="C26" s="45">
        <f>'[1]Total Applications'!$I$23</f>
        <v>0</v>
      </c>
      <c r="D26" s="45">
        <f>SUM('[1]Total Applications'!$C$23:$I$23)</f>
        <v>44</v>
      </c>
      <c r="E26" s="46">
        <f>'[1]Waiting Times 1st Cons'!$I$23</f>
        <v>0</v>
      </c>
      <c r="F26" s="46">
        <f>'[1]Number Waiting Priority Apps'!$I$23</f>
        <v>0</v>
      </c>
      <c r="G26" s="46">
        <f>'[1]Numbers Waiting 1st Cons'!$I$23</f>
        <v>0</v>
      </c>
      <c r="H26" s="52"/>
      <c r="I26" s="52"/>
      <c r="J26" s="49">
        <f>'[1]Number of 1st Cons Apps Held'!$I$23</f>
        <v>0</v>
      </c>
      <c r="K26" s="49">
        <f>'[2]Number of 2nd Cons Apps Held'!$I$25</f>
        <v>0</v>
      </c>
      <c r="L26" s="49">
        <f>'[1]Number of Priority Apps Held'!$I$23</f>
        <v>0</v>
      </c>
      <c r="M26" s="51">
        <f>'[1]District Court Family'!$I$23+'[1]District Court Family Appeals'!$I$23</f>
        <v>0</v>
      </c>
      <c r="N26" s="51">
        <f>'[1]CC Jud Sep &amp; Div'!$I$23</f>
        <v>0</v>
      </c>
      <c r="O26" s="51">
        <f>[1]ADMCA!$I$23</f>
        <v>0</v>
      </c>
    </row>
    <row r="27" spans="1:15" s="5" customFormat="1" ht="15.5">
      <c r="A27" s="103" t="s">
        <v>25</v>
      </c>
      <c r="B27" s="89"/>
      <c r="C27" s="13">
        <f>'[1]Total Applications'!$I$24+'[1]Total Applications'!$I$25</f>
        <v>0</v>
      </c>
      <c r="D27" s="13">
        <f>SUM('[1]Total Applications'!$C$24:$I$25)</f>
        <v>40</v>
      </c>
      <c r="E27" s="14">
        <f>'[1]Waiting Times 1st Cons'!$I$24+'[1]Waiting Times 1st Cons'!$I$25</f>
        <v>0</v>
      </c>
      <c r="F27" s="14">
        <f>'[1]Number Waiting Priority Apps'!$I$24+'[1]Number Waiting Priority Apps'!$I$25</f>
        <v>0</v>
      </c>
      <c r="G27" s="14">
        <f>'[1]Numbers Waiting 1st Cons'!$I$24+'[1]Numbers Waiting 1st Cons'!$I$25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Held'!$I$24+'[1]Number of 1st Cons Apps Held'!$I$25</f>
        <v>0</v>
      </c>
      <c r="K27" s="16">
        <f>'[2]Number of 2nd Cons Apps Held'!$I$26+'[2]Number of 2nd Cons Apps Held'!$I$27</f>
        <v>0</v>
      </c>
      <c r="L27" s="16">
        <f>'[1]Number of Priority Apps Held'!$I$24+'[1]Number of Priority Apps Held'!$I$25</f>
        <v>0</v>
      </c>
      <c r="M27" s="17">
        <f>'[1]District Court Family'!$I$24+'[1]District Court Family'!$I$25+'[1]District Court Family Appeals'!$I$24+'[1]District Court Family Appeals'!$I$25</f>
        <v>0</v>
      </c>
      <c r="N27" s="17">
        <f>'[1]CC Jud Sep &amp; Div'!$I$24+'[1]CC Jud Sep &amp; Div'!$I$25</f>
        <v>0</v>
      </c>
      <c r="O27" s="17">
        <f>[1]ADMCA!$I$24+[1]ADMCA!$I$25</f>
        <v>0</v>
      </c>
    </row>
    <row r="28" spans="1:15" s="5" customFormat="1" ht="15.5">
      <c r="A28" s="103" t="s">
        <v>26</v>
      </c>
      <c r="B28" s="89"/>
      <c r="C28" s="13">
        <f>'[1]Total Applications'!$I$27</f>
        <v>0</v>
      </c>
      <c r="D28" s="13">
        <f>SUM('[1]Total Applications'!$C$27:$I$27)</f>
        <v>37</v>
      </c>
      <c r="E28" s="14">
        <f>'[1]Waiting Times 1st Cons'!$I$27</f>
        <v>0</v>
      </c>
      <c r="F28" s="14">
        <f>'[1]Number Waiting Priority Apps'!$I$27</f>
        <v>0</v>
      </c>
      <c r="G28" s="14">
        <f>'[1]Numbers Waiting 1st Cons'!$I$27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Held'!$I$27</f>
        <v>0</v>
      </c>
      <c r="K28" s="16">
        <f>'[2]Number of 2nd Cons Apps Held'!$I$28</f>
        <v>0</v>
      </c>
      <c r="L28" s="16">
        <f>'[1]Number of Priority Apps Held'!$I$27</f>
        <v>0</v>
      </c>
      <c r="M28" s="17">
        <f>'[1]District Court Family'!$I$27+'[1]District Court Family Appeals'!$I$27</f>
        <v>0</v>
      </c>
      <c r="N28" s="17">
        <f>'[1]CC Jud Sep &amp; Div'!$I$27</f>
        <v>0</v>
      </c>
      <c r="O28" s="17">
        <f>[1]ADMCA!$I$27</f>
        <v>0</v>
      </c>
    </row>
    <row r="29" spans="1:15" s="5" customFormat="1" ht="15.5">
      <c r="A29" s="103" t="s">
        <v>27</v>
      </c>
      <c r="B29" s="89"/>
      <c r="C29" s="13">
        <f>'[1]Total Applications'!$I$28</f>
        <v>0</v>
      </c>
      <c r="D29" s="13">
        <f>SUM('[1]Total Applications'!$C$28:$I$28)</f>
        <v>30</v>
      </c>
      <c r="E29" s="14">
        <f>'[1]Waiting Times 1st Cons'!$I$28</f>
        <v>0</v>
      </c>
      <c r="F29" s="14">
        <f>'[1]Number Waiting Priority Apps'!$I$28</f>
        <v>0</v>
      </c>
      <c r="G29" s="14">
        <f>'[1]Numbers Waiting 1st Cons'!$I$28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Held'!$I$28</f>
        <v>0</v>
      </c>
      <c r="K29" s="16">
        <f>'[2]Number of 2nd Cons Apps Held'!$I$29</f>
        <v>0</v>
      </c>
      <c r="L29" s="16">
        <f>'[1]Number of Priority Apps Held'!$I$28</f>
        <v>0</v>
      </c>
      <c r="M29" s="17">
        <f>'[1]District Court Family'!$I$28+'[1]District Court Family Appeals'!$I$28</f>
        <v>0</v>
      </c>
      <c r="N29" s="17">
        <f>'[1]CC Jud Sep &amp; Div'!$I$28</f>
        <v>0</v>
      </c>
      <c r="O29" s="17">
        <f>[1]ADMCA!$I$28</f>
        <v>0</v>
      </c>
    </row>
    <row r="30" spans="1:15" s="5" customFormat="1" ht="15.5">
      <c r="A30" s="103" t="s">
        <v>28</v>
      </c>
      <c r="B30" s="89"/>
      <c r="C30" s="13">
        <f>'[1]Total Applications'!$I$29</f>
        <v>0</v>
      </c>
      <c r="D30" s="13">
        <f>SUM('[1]Total Applications'!$C$29:$I$29)</f>
        <v>18</v>
      </c>
      <c r="E30" s="14">
        <f>'[1]Waiting Times 1st Cons'!$I$29</f>
        <v>0</v>
      </c>
      <c r="F30" s="14">
        <f>'[1]Number Waiting Priority Apps'!$I$29</f>
        <v>0</v>
      </c>
      <c r="G30" s="14">
        <f>'[1]Numbers Waiting 1st Cons'!$I$29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Held'!$I$29</f>
        <v>0</v>
      </c>
      <c r="K30" s="16">
        <f>'[2]Number of 2nd Cons Apps Held'!$I$30</f>
        <v>0</v>
      </c>
      <c r="L30" s="16">
        <f>'[1]Number of Priority Apps Held'!$I$29</f>
        <v>0</v>
      </c>
      <c r="M30" s="17">
        <f>'[1]District Court Family'!$I$29+'[1]District Court Family Appeals'!$I$29</f>
        <v>0</v>
      </c>
      <c r="N30" s="17">
        <f>'[1]CC Jud Sep &amp; Div'!$I$29</f>
        <v>0</v>
      </c>
      <c r="O30" s="17">
        <f>[1]ADMCA!$I$29</f>
        <v>0</v>
      </c>
    </row>
    <row r="31" spans="1:15" s="5" customFormat="1" ht="15.5">
      <c r="A31" s="103" t="s">
        <v>29</v>
      </c>
      <c r="B31" s="89"/>
      <c r="C31" s="13">
        <f>'[1]Total Applications'!$I$30</f>
        <v>0</v>
      </c>
      <c r="D31" s="13">
        <f>SUM('[1]Total Applications'!$C$30:$I$30)</f>
        <v>24</v>
      </c>
      <c r="E31" s="14">
        <f>'[1]Waiting Times 1st Cons'!$I$30</f>
        <v>0</v>
      </c>
      <c r="F31" s="14">
        <f>'[1]Number Waiting Priority Apps'!$I$30</f>
        <v>0</v>
      </c>
      <c r="G31" s="14">
        <f>'[1]Numbers Waiting 1st Cons'!$I$30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Held'!$I$30</f>
        <v>0</v>
      </c>
      <c r="K31" s="16">
        <f>'[2]Number of 2nd Cons Apps Held'!$I$31</f>
        <v>0</v>
      </c>
      <c r="L31" s="16">
        <f>'[1]Number of Priority Apps Held'!$I$30</f>
        <v>0</v>
      </c>
      <c r="M31" s="17">
        <f>'[1]District Court Family'!$I$30+'[1]District Court Family Appeals'!$I$30</f>
        <v>0</v>
      </c>
      <c r="N31" s="17">
        <f>'[1]CC Jud Sep &amp; Div'!$I$30</f>
        <v>0</v>
      </c>
      <c r="O31" s="17">
        <f>[1]ADMCA!$I$30</f>
        <v>0</v>
      </c>
    </row>
    <row r="32" spans="1:15" s="5" customFormat="1" ht="15.5">
      <c r="A32" s="103" t="s">
        <v>30</v>
      </c>
      <c r="B32" s="89"/>
      <c r="C32" s="13">
        <f>'[1]Total Applications'!$I$31</f>
        <v>0</v>
      </c>
      <c r="D32" s="13">
        <f>SUM('[1]Total Applications'!$C$31:$I$31)</f>
        <v>13</v>
      </c>
      <c r="E32" s="14">
        <f>'[1]Waiting Times 1st Cons'!$I$31</f>
        <v>0</v>
      </c>
      <c r="F32" s="14">
        <f>'[1]Number Waiting Priority Apps'!$I$31</f>
        <v>0</v>
      </c>
      <c r="G32" s="14">
        <f>'[1]Numbers Waiting 1st Cons'!$I$31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Held'!$I$31</f>
        <v>0</v>
      </c>
      <c r="K32" s="16">
        <f>'[2]Number of 2nd Cons Apps Held'!$I$32</f>
        <v>0</v>
      </c>
      <c r="L32" s="16">
        <f>'[1]Number of Priority Apps Held'!$I$31</f>
        <v>0</v>
      </c>
      <c r="M32" s="17">
        <f>'[1]District Court Family'!$I$31+'[1]District Court Family Appeals'!$I$31</f>
        <v>0</v>
      </c>
      <c r="N32" s="17">
        <f>'[1]CC Jud Sep &amp; Div'!$I$31</f>
        <v>0</v>
      </c>
      <c r="O32" s="17">
        <f>[1]ADMCA!$I$31</f>
        <v>0</v>
      </c>
    </row>
    <row r="33" spans="1:15" s="5" customFormat="1" ht="15.5">
      <c r="A33" s="103" t="s">
        <v>31</v>
      </c>
      <c r="B33" s="89"/>
      <c r="C33" s="13">
        <f>'[1]Total Applications'!$I$32</f>
        <v>0</v>
      </c>
      <c r="D33" s="13">
        <f>SUM('[1]Total Applications'!$C$32:$I$32)</f>
        <v>44</v>
      </c>
      <c r="E33" s="14">
        <f>'[1]Waiting Times 1st Cons'!$I$32</f>
        <v>0</v>
      </c>
      <c r="F33" s="14">
        <f>'[1]Number Waiting Priority Apps'!$I$32</f>
        <v>0</v>
      </c>
      <c r="G33" s="14">
        <f>'[1]Numbers Waiting 1st Cons'!$I$32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Held'!$I$32</f>
        <v>0</v>
      </c>
      <c r="K33" s="16">
        <f>'[2]Number of 2nd Cons Apps Held'!$I$34+'[2]Number of 2nd Cons Apps Held'!$I$35</f>
        <v>0</v>
      </c>
      <c r="L33" s="16">
        <f>'[1]Number of Priority Apps Held'!$I$32</f>
        <v>0</v>
      </c>
      <c r="M33" s="17">
        <f>'[1]District Court Family'!$I$32+'[1]District Court Family Appeals'!$I$32</f>
        <v>0</v>
      </c>
      <c r="N33" s="17">
        <f>'[1]CC Jud Sep &amp; Div'!$I$32</f>
        <v>0</v>
      </c>
      <c r="O33" s="17">
        <f>[1]ADMCA!$I$32</f>
        <v>0</v>
      </c>
    </row>
    <row r="34" spans="1:15" s="5" customFormat="1" ht="15.5">
      <c r="A34" s="103" t="s">
        <v>66</v>
      </c>
      <c r="B34" s="89"/>
      <c r="C34" s="13">
        <f>'[1]Total Applications'!$I$33</f>
        <v>0</v>
      </c>
      <c r="D34" s="13">
        <f>SUM('[1]Total Applications'!$C$33:$I$33)</f>
        <v>706</v>
      </c>
      <c r="E34" s="14">
        <f>'[1]Waiting Times 1st Cons'!$I$33</f>
        <v>0</v>
      </c>
      <c r="F34" s="14">
        <f>'[1]Number Waiting Priority Apps'!$I$33</f>
        <v>0</v>
      </c>
      <c r="G34" s="14">
        <f>'[1]Numbers Waiting 1st Cons'!$I$33</f>
        <v>0</v>
      </c>
      <c r="H34" s="15">
        <f>MAX('[2]Waiting Times 2nd Cons'!$F34)</f>
        <v>0</v>
      </c>
      <c r="I34" s="15">
        <f>SUM('[2]Numbers Waiting 2nd Cons'!$F34)</f>
        <v>0</v>
      </c>
      <c r="J34" s="16">
        <f>'[1]Number of 1st Cons Apps Held'!$I$33</f>
        <v>0</v>
      </c>
      <c r="K34" s="16">
        <f>'[2]Number of 2nd Cons Apps Held'!$I$34+'[2]Number of 2nd Cons Apps Held'!$I$35</f>
        <v>0</v>
      </c>
      <c r="L34" s="16">
        <f>'[1]Number of Priority Apps Held'!$I$33</f>
        <v>0</v>
      </c>
      <c r="M34" s="17">
        <f>'[1]District Court Family'!$I$33+'[1]District Court Family Appeals'!$I$33</f>
        <v>0</v>
      </c>
      <c r="N34" s="17">
        <f>'[1]CC Jud Sep &amp; Div'!$I$33</f>
        <v>0</v>
      </c>
      <c r="O34" s="17">
        <f>[1]ADMCA!$I$33</f>
        <v>0</v>
      </c>
    </row>
    <row r="35" spans="1:15" s="5" customFormat="1" ht="15.5">
      <c r="A35" s="103" t="s">
        <v>32</v>
      </c>
      <c r="B35" s="89"/>
      <c r="C35" s="13">
        <f>'[1]Total Applications'!$I$34</f>
        <v>0</v>
      </c>
      <c r="D35" s="13">
        <f>SUM('[1]Total Applications'!$C$34:$I$34)</f>
        <v>13</v>
      </c>
      <c r="E35" s="14">
        <f>'[1]Waiting Times 1st Cons'!$I$34</f>
        <v>0</v>
      </c>
      <c r="F35" s="14">
        <f>'[1]Number Waiting Priority Apps'!$I$34</f>
        <v>0</v>
      </c>
      <c r="G35" s="14">
        <f>'[1]Numbers Waiting 1st Cons'!$I$34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Held'!$I$34</f>
        <v>0</v>
      </c>
      <c r="K35" s="16">
        <f>'[2]Number of 2nd Cons Apps Held'!$I$36</f>
        <v>0</v>
      </c>
      <c r="L35" s="16">
        <f>'[1]Number of Priority Apps Held'!$I$34</f>
        <v>0</v>
      </c>
      <c r="M35" s="17">
        <f>'[1]District Court Family'!$I$34+'[1]District Court Family Appeals'!$I$34</f>
        <v>0</v>
      </c>
      <c r="N35" s="17">
        <f>'[1]CC Jud Sep &amp; Div'!$I$34</f>
        <v>0</v>
      </c>
      <c r="O35" s="17">
        <f>[1]ADMCA!$I$34</f>
        <v>0</v>
      </c>
    </row>
    <row r="36" spans="1:15" s="5" customFormat="1" ht="15.5">
      <c r="A36" s="103" t="s">
        <v>33</v>
      </c>
      <c r="B36" s="89"/>
      <c r="C36" s="13">
        <f>'[1]Total Applications'!$I$35</f>
        <v>0</v>
      </c>
      <c r="D36" s="13">
        <f>SUM('[1]Total Applications'!$C$35:$I$35)</f>
        <v>47</v>
      </c>
      <c r="E36" s="14">
        <f>'[1]Waiting Times 1st Cons'!$I$35</f>
        <v>0</v>
      </c>
      <c r="F36" s="14">
        <f>'[1]Number Waiting Priority Apps'!$I$35</f>
        <v>0</v>
      </c>
      <c r="G36" s="14">
        <f>'[1]Numbers Waiting 1st Cons'!$I$35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Held'!$I$35</f>
        <v>0</v>
      </c>
      <c r="K36" s="16">
        <f>'[2]Number of 2nd Cons Apps Held'!$I$36</f>
        <v>0</v>
      </c>
      <c r="L36" s="16">
        <f>'[1]Number of Priority Apps Held'!$I$35</f>
        <v>0</v>
      </c>
      <c r="M36" s="17">
        <f>'[1]District Court Family'!$I$35+'[1]District Court Family Appeals'!$I$35</f>
        <v>0</v>
      </c>
      <c r="N36" s="17">
        <f>'[1]CC Jud Sep &amp; Div'!$I$35</f>
        <v>0</v>
      </c>
      <c r="O36" s="17">
        <f>[1]ADMCA!$I$35</f>
        <v>0</v>
      </c>
    </row>
    <row r="37" spans="1:15" s="5" customFormat="1" ht="15.5">
      <c r="A37" s="103" t="s">
        <v>34</v>
      </c>
      <c r="B37" s="89"/>
      <c r="C37" s="13">
        <f>'[1]Total Applications'!$I$36</f>
        <v>0</v>
      </c>
      <c r="D37" s="13">
        <f>SUM('[1]Total Applications'!$C$36:$I$36)</f>
        <v>23</v>
      </c>
      <c r="E37" s="14">
        <f>'[1]Waiting Times 1st Cons'!$I$36</f>
        <v>0</v>
      </c>
      <c r="F37" s="14">
        <f>'[1]Number Waiting Priority Apps'!$I$36</f>
        <v>0</v>
      </c>
      <c r="G37" s="14">
        <f>'[1]Numbers Waiting 1st Cons'!$I$36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Held'!$I$36</f>
        <v>0</v>
      </c>
      <c r="K37" s="16">
        <f>'[2]Number of 2nd Cons Apps Held'!$I$37</f>
        <v>0</v>
      </c>
      <c r="L37" s="16">
        <f>'[1]Number of Priority Apps Held'!$I$36</f>
        <v>0</v>
      </c>
      <c r="M37" s="17">
        <f>'[1]District Court Family'!$I$36+'[1]District Court Family Appeals'!$I$36</f>
        <v>0</v>
      </c>
      <c r="N37" s="17">
        <f>'[1]CC Jud Sep &amp; Div'!$I$36</f>
        <v>0</v>
      </c>
      <c r="O37" s="17">
        <f>[1]ADMCA!$I$36</f>
        <v>0</v>
      </c>
    </row>
    <row r="38" spans="1:15" s="5" customFormat="1" ht="15.5">
      <c r="A38" s="103" t="s">
        <v>35</v>
      </c>
      <c r="B38" s="89"/>
      <c r="C38" s="13">
        <f>'[1]Total Applications'!$I$37</f>
        <v>0</v>
      </c>
      <c r="D38" s="13">
        <f>SUM('[1]Total Applications'!$C$37:$I$37)</f>
        <v>35</v>
      </c>
      <c r="E38" s="14">
        <f>'[1]Waiting Times 1st Cons'!$I$37</f>
        <v>0</v>
      </c>
      <c r="F38" s="14">
        <f>'[1]Number Waiting Priority Apps'!$I$37</f>
        <v>0</v>
      </c>
      <c r="G38" s="14">
        <f>'[1]Numbers Waiting 1st Cons'!$I$37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Held'!$I$37</f>
        <v>0</v>
      </c>
      <c r="K38" s="16">
        <f>'[2]Number of 2nd Cons Apps Held'!$I$38</f>
        <v>0</v>
      </c>
      <c r="L38" s="16">
        <f>'[1]Number of Priority Apps Held'!$I$37</f>
        <v>0</v>
      </c>
      <c r="M38" s="17">
        <f>'[1]District Court Family'!$I$37+'[1]District Court Family Appeals'!$I$37</f>
        <v>0</v>
      </c>
      <c r="N38" s="17">
        <f>'[1]CC Jud Sep &amp; Div'!$I$37</f>
        <v>0</v>
      </c>
      <c r="O38" s="17">
        <f>[1]ADMCA!$I$37</f>
        <v>0</v>
      </c>
    </row>
    <row r="39" spans="1:15" s="5" customFormat="1" ht="15.5">
      <c r="A39" s="103" t="s">
        <v>36</v>
      </c>
      <c r="B39" s="89"/>
      <c r="C39" s="13">
        <f>'[1]Total Applications'!$I$38</f>
        <v>0</v>
      </c>
      <c r="D39" s="13">
        <f>SUM('[1]Total Applications'!$C$38:$I$38)</f>
        <v>32</v>
      </c>
      <c r="E39" s="14">
        <f>'[1]Waiting Times 1st Cons'!$I$38</f>
        <v>0</v>
      </c>
      <c r="F39" s="14">
        <f>'[1]Number Waiting Priority Apps'!$I$38</f>
        <v>0</v>
      </c>
      <c r="G39" s="14">
        <f>'[1]Numbers Waiting 1st Cons'!$I$38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Held'!$I$38</f>
        <v>0</v>
      </c>
      <c r="K39" s="16">
        <f>'[2]Number of 2nd Cons Apps Held'!$I$39</f>
        <v>0</v>
      </c>
      <c r="L39" s="16">
        <f>'[1]Number of Priority Apps Held'!$I$38</f>
        <v>0</v>
      </c>
      <c r="M39" s="17">
        <f>'[1]District Court Family'!$I$38+'[1]District Court Family Appeals'!$I$38</f>
        <v>0</v>
      </c>
      <c r="N39" s="17">
        <f>'[1]CC Jud Sep &amp; Div'!$I$38</f>
        <v>0</v>
      </c>
      <c r="O39" s="17">
        <f>[1]ADMCA!$I$38</f>
        <v>0</v>
      </c>
    </row>
    <row r="40" spans="1:15" s="5" customFormat="1" ht="15.5">
      <c r="A40" s="103" t="s">
        <v>37</v>
      </c>
      <c r="B40" s="89"/>
      <c r="C40" s="13">
        <f>'[1]Total Applications'!$I$39</f>
        <v>0</v>
      </c>
      <c r="D40" s="13">
        <f>SUM('[1]Total Applications'!$C$39:$I$39)</f>
        <v>41</v>
      </c>
      <c r="E40" s="14">
        <f>'[1]Waiting Times 1st Cons'!$I$39</f>
        <v>0</v>
      </c>
      <c r="F40" s="14">
        <f>'[1]Number Waiting Priority Apps'!$I$39</f>
        <v>0</v>
      </c>
      <c r="G40" s="14">
        <f>'[1]Numbers Waiting 1st Cons'!$I$39</f>
        <v>0</v>
      </c>
      <c r="H40" s="15">
        <f>'[2]Waiting Times 2nd Cons'!$F40</f>
        <v>0</v>
      </c>
      <c r="I40" s="15">
        <f>'[2]Numbers Waiting 2nd Cons'!$F40</f>
        <v>0</v>
      </c>
      <c r="J40" s="16">
        <f>'[1]Number of 1st Cons Apps Held'!$I$39</f>
        <v>0</v>
      </c>
      <c r="K40" s="16">
        <f>'[2]Number of 2nd Cons Apps Held'!$I$40</f>
        <v>0</v>
      </c>
      <c r="L40" s="16">
        <f>'[1]Number of Priority Apps Held'!$I$39</f>
        <v>0</v>
      </c>
      <c r="M40" s="17">
        <f>'[1]District Court Family'!$I$39+'[1]District Court Family Appeals'!$I$39</f>
        <v>0</v>
      </c>
      <c r="N40" s="17">
        <f>'[1]CC Jud Sep &amp; Div'!$I$39</f>
        <v>0</v>
      </c>
      <c r="O40" s="17">
        <f>[1]ADMCA!$I$39</f>
        <v>0</v>
      </c>
    </row>
    <row r="44" spans="1:15">
      <c r="C44">
        <f>SUM(C6:C40)</f>
        <v>0</v>
      </c>
      <c r="D44">
        <f t="shared" ref="D44:O44" si="0">SUM(D6:D40)</f>
        <v>2514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O44"/>
  <sheetViews>
    <sheetView topLeftCell="A10" zoomScale="90" zoomScaleNormal="90" workbookViewId="0">
      <pane xSplit="1" topLeftCell="B1" activePane="topRight" state="frozen"/>
      <selection activeCell="A4" sqref="A4"/>
      <selection pane="topRight" activeCell="E21" sqref="E21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" customWidth="1"/>
    <col min="11" max="11" width="10.61328125" style="19" hidden="1" customWidth="1"/>
    <col min="12" max="12" width="13.61328125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58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85"/>
      <c r="C5" s="74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70" t="s">
        <v>46</v>
      </c>
    </row>
    <row r="6" spans="1:15" s="5" customFormat="1" ht="15.5">
      <c r="A6" s="12" t="s">
        <v>10</v>
      </c>
      <c r="B6" s="78"/>
      <c r="C6" s="13">
        <f>'[1]Total Applications'!$J$4</f>
        <v>0</v>
      </c>
      <c r="D6" s="13">
        <f>SUM('[1]Total Applications'!$C$4:$J$4)</f>
        <v>22</v>
      </c>
      <c r="E6" s="14">
        <f>'[1]Waiting Times 1st Cons'!$J$4</f>
        <v>0</v>
      </c>
      <c r="F6" s="14">
        <f>'[1]Number Waiting Priority Apps'!$J$4</f>
        <v>0</v>
      </c>
      <c r="G6" s="14">
        <f>'[1]Numbers Waiting 1st Cons'!$J$4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Held'!$J$4</f>
        <v>0</v>
      </c>
      <c r="K6" s="16">
        <f>'[2]Number of 2nd Cons Apps Held'!$J$4+'[2]Number of 2nd Cons Apps Held'!$J$5</f>
        <v>0</v>
      </c>
      <c r="L6" s="16">
        <f>'[1]Number of Priority Apps Held'!$J$4</f>
        <v>0</v>
      </c>
      <c r="M6" s="17">
        <f>'[1]District Court Family'!$J$4+'[1]District Court Family Appeals'!$J$4</f>
        <v>0</v>
      </c>
      <c r="N6" s="17">
        <f>'[1]CC Jud Sep &amp; Div'!$J$4</f>
        <v>0</v>
      </c>
      <c r="O6" s="68">
        <f>[1]ADMCA!$J$4</f>
        <v>0</v>
      </c>
    </row>
    <row r="7" spans="1:15" s="5" customFormat="1" ht="15.5">
      <c r="A7" s="12" t="s">
        <v>45</v>
      </c>
      <c r="B7" s="78"/>
      <c r="C7" s="13">
        <f>'[1]Total Applications'!$J$5</f>
        <v>0</v>
      </c>
      <c r="D7" s="13">
        <f>SUM('[1]Total Applications'!$C$5:$J$5)</f>
        <v>40</v>
      </c>
      <c r="E7" s="14">
        <f>'[1]Waiting Times 1st Cons'!$J$5</f>
        <v>0</v>
      </c>
      <c r="F7" s="14">
        <f>'[1]Number Waiting Priority Apps'!$J$5</f>
        <v>0</v>
      </c>
      <c r="G7" s="14">
        <f>'[1]Numbers Waiting 1st Cons'!$J$5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Held'!$J$5</f>
        <v>0</v>
      </c>
      <c r="K7" s="16">
        <f>'[2]Number of 2nd Cons Apps Held'!$J$5</f>
        <v>0</v>
      </c>
      <c r="L7" s="16">
        <f>'[1]Number of Priority Apps Held'!$J$5</f>
        <v>0</v>
      </c>
      <c r="M7" s="17">
        <f>'[1]District Court Family'!$J$5+'[1]District Court Family Appeals'!$J$5</f>
        <v>0</v>
      </c>
      <c r="N7" s="17">
        <f>'[1]CC Jud Sep &amp; Div'!$J$5</f>
        <v>0</v>
      </c>
      <c r="O7" s="61">
        <f>[1]ADMCA!$J$5</f>
        <v>0</v>
      </c>
    </row>
    <row r="8" spans="1:15" s="5" customFormat="1" ht="15.5">
      <c r="A8" s="12" t="s">
        <v>11</v>
      </c>
      <c r="B8" s="78"/>
      <c r="C8" s="13">
        <f>'[1]Total Applications'!$J$6</f>
        <v>0</v>
      </c>
      <c r="D8" s="13">
        <f>SUM('[1]Total Applications'!$C$6:$J$6)</f>
        <v>14</v>
      </c>
      <c r="E8" s="14">
        <f>'[1]Waiting Times 1st Cons'!$J$6</f>
        <v>0</v>
      </c>
      <c r="F8" s="14">
        <f>'[1]Number Waiting Priority Apps'!$J$6</f>
        <v>0</v>
      </c>
      <c r="G8" s="14">
        <f>'[1]Numbers Waiting 1st Cons'!$J$6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Held'!$J$6</f>
        <v>0</v>
      </c>
      <c r="K8" s="16">
        <f>'[2]Number of 2nd Cons Apps Held'!$J$6</f>
        <v>0</v>
      </c>
      <c r="L8" s="16">
        <f>'[1]Number of Priority Apps Held'!$J$6</f>
        <v>0</v>
      </c>
      <c r="M8" s="17">
        <f>'[1]District Court Family'!$J$6+'[1]District Court Family Appeals'!$J$6</f>
        <v>0</v>
      </c>
      <c r="N8" s="17">
        <f>'[1]CC Jud Sep &amp; Div'!$J$6</f>
        <v>0</v>
      </c>
      <c r="O8" s="61">
        <f>[1]ADMCA!$J$6</f>
        <v>0</v>
      </c>
    </row>
    <row r="9" spans="1:15" s="5" customFormat="1" ht="15.5">
      <c r="A9" s="12" t="s">
        <v>12</v>
      </c>
      <c r="B9" s="78"/>
      <c r="C9" s="13">
        <f>'[1]Total Applications'!$J$7</f>
        <v>0</v>
      </c>
      <c r="D9" s="13">
        <f>SUM('[1]Total Applications'!$C$7:$J$7)</f>
        <v>32</v>
      </c>
      <c r="E9" s="14">
        <f>'[1]Waiting Times 1st Cons'!$J$7</f>
        <v>0</v>
      </c>
      <c r="F9" s="14">
        <f>'[1]Number Waiting Priority Apps'!$J$7</f>
        <v>0</v>
      </c>
      <c r="G9" s="14">
        <f>'[1]Numbers Waiting 1st Cons'!$J$7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Held'!$J$7</f>
        <v>0</v>
      </c>
      <c r="K9" s="16">
        <f>'[2]Number of 2nd Cons Apps Held'!$J$7</f>
        <v>0</v>
      </c>
      <c r="L9" s="16">
        <f>'[1]Number of Priority Apps Held'!$J$7</f>
        <v>0</v>
      </c>
      <c r="M9" s="17">
        <f>'[1]District Court Family'!$J$7+'[1]District Court Family Appeals'!$J$7</f>
        <v>0</v>
      </c>
      <c r="N9" s="17">
        <f>'[1]CC Jud Sep &amp; Div'!$J$7</f>
        <v>0</v>
      </c>
      <c r="O9" s="61">
        <f>[1]ADMCA!$J$7</f>
        <v>0</v>
      </c>
    </row>
    <row r="10" spans="1:15" s="5" customFormat="1" ht="15.5">
      <c r="A10" s="12" t="s">
        <v>13</v>
      </c>
      <c r="B10" s="78"/>
      <c r="C10" s="13">
        <f>'[1]Total Applications'!$J$8</f>
        <v>0</v>
      </c>
      <c r="D10" s="13">
        <f>SUM('[1]Total Applications'!$C$8:$J$8)</f>
        <v>21</v>
      </c>
      <c r="E10" s="14">
        <f>'[1]Waiting Times 1st Cons'!$J$8</f>
        <v>0</v>
      </c>
      <c r="F10" s="14">
        <f>'[1]Number Waiting Priority Apps'!$J$8</f>
        <v>0</v>
      </c>
      <c r="G10" s="14">
        <f>'[1]Numbers Waiting 1st Cons'!$J$8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Held'!$J$8</f>
        <v>0</v>
      </c>
      <c r="K10" s="16">
        <f>'[2]Number of 2nd Cons Apps Held'!$J$8</f>
        <v>0</v>
      </c>
      <c r="L10" s="16">
        <f>'[1]Number of Priority Apps Held'!$J$8</f>
        <v>0</v>
      </c>
      <c r="M10" s="17">
        <f>'[1]District Court Family'!$J$8+'[1]District Court Family Appeals'!$J$8</f>
        <v>0</v>
      </c>
      <c r="N10" s="17">
        <f>'[1]CC Jud Sep &amp; Div'!$J$8</f>
        <v>0</v>
      </c>
      <c r="O10" s="61">
        <f>[1]ADMCA!$J$8</f>
        <v>0</v>
      </c>
    </row>
    <row r="11" spans="1:15" s="5" customFormat="1" ht="15.5">
      <c r="A11" s="12" t="s">
        <v>62</v>
      </c>
      <c r="B11" s="78"/>
      <c r="C11" s="13">
        <f>'[1]Total Applications'!$J$9</f>
        <v>0</v>
      </c>
      <c r="D11" s="13">
        <f>SUM('[1]Total Applications'!$C$9:$J$9)</f>
        <v>11</v>
      </c>
      <c r="E11" s="14">
        <f>'[1]Waiting Times 1st Cons'!$J$9</f>
        <v>0</v>
      </c>
      <c r="F11" s="14">
        <f>'[1]Number Waiting Priority Apps'!$J$9</f>
        <v>0</v>
      </c>
      <c r="G11" s="14">
        <f>'[1]Numbers Waiting 1st Cons'!$J$9</f>
        <v>0</v>
      </c>
      <c r="H11" s="15"/>
      <c r="I11" s="15"/>
      <c r="J11" s="16">
        <f>'[1]Number of 1st Cons Apps Held'!$J$9</f>
        <v>0</v>
      </c>
      <c r="K11" s="16"/>
      <c r="L11" s="16">
        <f>'[1]Number of Priority Apps Held'!$J$9</f>
        <v>0</v>
      </c>
      <c r="M11" s="17">
        <f>'[1]District Court Family'!$J$9+'[1]District Court Family Appeals'!$J$9</f>
        <v>0</v>
      </c>
      <c r="N11" s="17">
        <f>'[1]CC Jud Sep &amp; Div'!$J$9</f>
        <v>0</v>
      </c>
      <c r="O11" s="61">
        <f>[1]ADMCA!$J$9</f>
        <v>0</v>
      </c>
    </row>
    <row r="12" spans="1:15" s="5" customFormat="1" ht="15.5">
      <c r="A12" s="12" t="s">
        <v>14</v>
      </c>
      <c r="B12" s="78"/>
      <c r="C12" s="13">
        <f>'[1]Total Applications'!$J$10</f>
        <v>0</v>
      </c>
      <c r="D12" s="13">
        <f>SUM('[1]Total Applications'!$C$10:$J$10)</f>
        <v>12</v>
      </c>
      <c r="E12" s="14">
        <f>'[1]Waiting Times 1st Cons'!$J$10</f>
        <v>0</v>
      </c>
      <c r="F12" s="14">
        <f>'[1]Number Waiting Priority Apps'!$J$10</f>
        <v>0</v>
      </c>
      <c r="G12" s="14">
        <f>'[1]Numbers Waiting 1st Cons'!$J$10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Held'!$J$10</f>
        <v>0</v>
      </c>
      <c r="K12" s="16">
        <f>'[2]Number of 2nd Cons Apps Held'!$J$10</f>
        <v>0</v>
      </c>
      <c r="L12" s="16">
        <f>'[1]Number of Priority Apps Held'!$J$10</f>
        <v>0</v>
      </c>
      <c r="M12" s="17">
        <f>'[1]District Court Family'!$J$10+'[1]District Court Family Appeals'!$J$10</f>
        <v>0</v>
      </c>
      <c r="N12" s="17">
        <f>'[1]CC Jud Sep &amp; Div'!$J$10</f>
        <v>0</v>
      </c>
      <c r="O12" s="61">
        <f>[1]ADMCA!$J$10</f>
        <v>0</v>
      </c>
    </row>
    <row r="13" spans="1:15" s="5" customFormat="1" ht="15.5">
      <c r="A13" s="12" t="s">
        <v>15</v>
      </c>
      <c r="B13" s="78"/>
      <c r="C13" s="13">
        <f>'[1]Total Applications'!$J$11</f>
        <v>0</v>
      </c>
      <c r="D13" s="13">
        <f>SUM('[1]Total Applications'!$C$11:$J$11)</f>
        <v>130</v>
      </c>
      <c r="E13" s="14">
        <f>'[1]Waiting Times 1st Cons'!$J$11</f>
        <v>0</v>
      </c>
      <c r="F13" s="14">
        <f>'[1]Number Waiting Priority Apps'!$J$11</f>
        <v>0</v>
      </c>
      <c r="G13" s="14">
        <f>'[1]Numbers Waiting 1st Cons'!$J$11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Held'!$J$11</f>
        <v>0</v>
      </c>
      <c r="K13" s="16">
        <f>'[2]Number of 2nd Cons Apps Held'!$J$11</f>
        <v>0</v>
      </c>
      <c r="L13" s="16">
        <f>'[1]Number of Priority Apps Held'!$J$11</f>
        <v>0</v>
      </c>
      <c r="M13" s="17">
        <f>'[1]District Court Family'!$J$11+'[1]District Court Family Appeals'!$J$11</f>
        <v>0</v>
      </c>
      <c r="N13" s="17">
        <f>'[1]CC Jud Sep &amp; Div'!$J$11</f>
        <v>0</v>
      </c>
      <c r="O13" s="61">
        <f>[1]ADMCA!$J$11</f>
        <v>0</v>
      </c>
    </row>
    <row r="14" spans="1:15" s="5" customFormat="1" ht="15.5">
      <c r="A14" s="12" t="s">
        <v>16</v>
      </c>
      <c r="B14" s="78"/>
      <c r="C14" s="13">
        <f>'[1]Total Applications'!$J$12</f>
        <v>0</v>
      </c>
      <c r="D14" s="13">
        <f>SUM('[1]Total Applications'!$C$12:$J$12)</f>
        <v>65</v>
      </c>
      <c r="E14" s="14">
        <f>'[1]Waiting Times 1st Cons'!$J$12</f>
        <v>0</v>
      </c>
      <c r="F14" s="14">
        <f>'[1]Number Waiting Priority Apps'!$J$12</f>
        <v>0</v>
      </c>
      <c r="G14" s="14">
        <f>'[1]Numbers Waiting 1st Cons'!$J$12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Held'!$J$12</f>
        <v>0</v>
      </c>
      <c r="K14" s="16">
        <f>'[2]Number of 2nd Cons Apps Held'!$J$12</f>
        <v>0</v>
      </c>
      <c r="L14" s="16">
        <f>'[1]Number of Priority Apps Held'!$J$12</f>
        <v>0</v>
      </c>
      <c r="M14" s="17">
        <f>'[1]District Court Family'!$J$12+'[1]District Court Family Appeals'!$J$12</f>
        <v>0</v>
      </c>
      <c r="N14" s="17">
        <f>'[1]CC Jud Sep &amp; Div'!$J$12</f>
        <v>0</v>
      </c>
      <c r="O14" s="61">
        <f>[1]ADMCA!$J$12</f>
        <v>0</v>
      </c>
    </row>
    <row r="15" spans="1:15" s="5" customFormat="1" ht="15.5">
      <c r="A15" s="12" t="s">
        <v>63</v>
      </c>
      <c r="B15" s="78"/>
      <c r="C15" s="13">
        <f>'[1]Total Applications'!$J$13</f>
        <v>0</v>
      </c>
      <c r="D15" s="13">
        <f>SUM('[1]Total Applications'!$C$13:$J$13)</f>
        <v>298</v>
      </c>
      <c r="E15" s="14">
        <f>'[1]Waiting Times 1st Cons'!$J$13</f>
        <v>0</v>
      </c>
      <c r="F15" s="14">
        <f>'[1]Number Waiting Priority Apps'!$J$13</f>
        <v>0</v>
      </c>
      <c r="G15" s="14">
        <f>'[1]Numbers Waiting 1st Cons'!$J$13</f>
        <v>0</v>
      </c>
      <c r="H15" s="15"/>
      <c r="I15" s="15"/>
      <c r="J15" s="16">
        <f>'[1]Number of 1st Cons Apps Held'!$J$13</f>
        <v>0</v>
      </c>
      <c r="K15" s="16"/>
      <c r="L15" s="16">
        <f>'[1]Number of Priority Apps Held'!$J$13</f>
        <v>0</v>
      </c>
      <c r="M15" s="17">
        <f>'[1]District Court Family'!$J$13+'[1]District Court Family Appeals'!$J$13</f>
        <v>0</v>
      </c>
      <c r="N15" s="17">
        <f>'[1]CC Jud Sep &amp; Div'!$J$13</f>
        <v>0</v>
      </c>
      <c r="O15" s="61">
        <f>[1]ADMCA!$J$13</f>
        <v>0</v>
      </c>
    </row>
    <row r="16" spans="1:15" s="5" customFormat="1" ht="15.5">
      <c r="A16" s="12" t="s">
        <v>17</v>
      </c>
      <c r="B16" s="78"/>
      <c r="C16" s="13">
        <f>'[1]Total Applications'!$J$14</f>
        <v>0</v>
      </c>
      <c r="D16" s="13">
        <f>SUM('[1]Total Applications'!$C$14:$J$14)</f>
        <v>29</v>
      </c>
      <c r="E16" s="14">
        <f>'[1]Waiting Times 1st Cons'!$J$14</f>
        <v>0</v>
      </c>
      <c r="F16" s="14">
        <f>'[1]Number Waiting Priority Apps'!$J$14</f>
        <v>0</v>
      </c>
      <c r="G16" s="14">
        <f>'[1]Numbers Waiting 1st Cons'!$J$14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Held'!$J$14</f>
        <v>0</v>
      </c>
      <c r="K16" s="16">
        <f>'[2]Number of 2nd Cons Apps Held'!$J$14</f>
        <v>0</v>
      </c>
      <c r="L16" s="16">
        <f>'[1]Number of Priority Apps Held'!$J$14</f>
        <v>0</v>
      </c>
      <c r="M16" s="17">
        <f>'[1]District Court Family'!$J$14+'[1]District Court Family Appeals'!$J$14</f>
        <v>0</v>
      </c>
      <c r="N16" s="17">
        <f>'[1]CC Jud Sep &amp; Div'!$J$14</f>
        <v>0</v>
      </c>
      <c r="O16" s="61">
        <f>[1]ADMCA!$J$14</f>
        <v>0</v>
      </c>
    </row>
    <row r="17" spans="1:15" s="5" customFormat="1" ht="15.5">
      <c r="A17" s="12" t="s">
        <v>18</v>
      </c>
      <c r="B17" s="78"/>
      <c r="C17" s="13">
        <f>'[1]Total Applications'!$J$15</f>
        <v>0</v>
      </c>
      <c r="D17" s="13">
        <f>SUM('[1]Total Applications'!$C$15:$J$15)</f>
        <v>40</v>
      </c>
      <c r="E17" s="14">
        <f>'[1]Waiting Times 1st Cons'!$J$15</f>
        <v>0</v>
      </c>
      <c r="F17" s="14">
        <f>'[1]Number Waiting Priority Apps'!$J$15</f>
        <v>0</v>
      </c>
      <c r="G17" s="14">
        <f>'[1]Numbers Waiting 1st Cons'!$J$15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Held'!$J$15</f>
        <v>0</v>
      </c>
      <c r="K17" s="16">
        <f>'[2]Number of 2nd Cons Apps Held'!$J$15</f>
        <v>0</v>
      </c>
      <c r="L17" s="16">
        <f>'[1]Number of Priority Apps Held'!$J$15</f>
        <v>0</v>
      </c>
      <c r="M17" s="17">
        <f>'[1]District Court Family'!$J$15+'[1]District Court Family Appeals'!$J$15</f>
        <v>0</v>
      </c>
      <c r="N17" s="17">
        <f>'[1]CC Jud Sep &amp; Div'!$J$15</f>
        <v>0</v>
      </c>
      <c r="O17" s="61">
        <f>[1]ADMCA!$J$15</f>
        <v>0</v>
      </c>
    </row>
    <row r="18" spans="1:15" s="5" customFormat="1" ht="15.5">
      <c r="A18" s="12" t="s">
        <v>19</v>
      </c>
      <c r="B18" s="78"/>
      <c r="C18" s="13">
        <f>'[1]Total Applications'!$J$16</f>
        <v>0</v>
      </c>
      <c r="D18" s="13">
        <f>SUM('[1]Total Applications'!$C$16:$J$16)</f>
        <v>41</v>
      </c>
      <c r="E18" s="14">
        <f>'[1]Waiting Times 1st Cons'!$J$16</f>
        <v>0</v>
      </c>
      <c r="F18" s="14">
        <f>'[1]Number Waiting Priority Apps'!$J$16</f>
        <v>0</v>
      </c>
      <c r="G18" s="14">
        <f>'[1]Numbers Waiting 1st Cons'!$J$16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Held'!$J$16</f>
        <v>0</v>
      </c>
      <c r="K18" s="16">
        <f>'[2]Number of 2nd Cons Apps Held'!$J$16</f>
        <v>0</v>
      </c>
      <c r="L18" s="16">
        <f>'[1]Number of Priority Apps Held'!$J$16</f>
        <v>0</v>
      </c>
      <c r="M18" s="17">
        <f>'[1]District Court Family'!$J$16+'[1]District Court Family Appeals'!$J$16</f>
        <v>0</v>
      </c>
      <c r="N18" s="17">
        <f>'[1]CC Jud Sep &amp; Div'!$J$16</f>
        <v>0</v>
      </c>
      <c r="O18" s="61">
        <f>[1]ADMCA!$J$16</f>
        <v>0</v>
      </c>
    </row>
    <row r="19" spans="1:15" s="5" customFormat="1" ht="16.5" customHeight="1">
      <c r="A19" s="12" t="s">
        <v>61</v>
      </c>
      <c r="B19" s="78"/>
      <c r="C19" s="13">
        <f>'[1]Total Applications'!$J$17</f>
        <v>0</v>
      </c>
      <c r="D19" s="13">
        <f>SUM('[1]Total Applications'!$C$17:$J$17)</f>
        <v>113</v>
      </c>
      <c r="E19" s="14">
        <f>'[1]Waiting Times 1st Cons'!$J$17</f>
        <v>0</v>
      </c>
      <c r="F19" s="14">
        <f>'[1]Number Waiting Priority Apps'!$J$17</f>
        <v>0</v>
      </c>
      <c r="G19" s="14">
        <f>'[1]Numbers Waiting 1st Cons'!$J$17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Held'!$J$17</f>
        <v>0</v>
      </c>
      <c r="K19" s="16">
        <f>'[2]Number of 2nd Cons Apps Held'!$J$17</f>
        <v>0</v>
      </c>
      <c r="L19" s="16">
        <f>'[1]Number of Priority Apps Held'!$J$17</f>
        <v>0</v>
      </c>
      <c r="M19" s="17">
        <f>'[1]District Court Family'!$J$17+'[1]District Court Family Appeals'!$J$17</f>
        <v>0</v>
      </c>
      <c r="N19" s="17">
        <f>'[1]CC Jud Sep &amp; Div'!$J$17</f>
        <v>0</v>
      </c>
      <c r="O19" s="68">
        <f>[1]ADMCA!$J$17</f>
        <v>0</v>
      </c>
    </row>
    <row r="20" spans="1:15" s="5" customFormat="1" ht="15.5">
      <c r="A20" s="12" t="s">
        <v>20</v>
      </c>
      <c r="B20" s="78"/>
      <c r="C20" s="13">
        <f>'[1]Total Applications'!$J$18</f>
        <v>0</v>
      </c>
      <c r="D20" s="13">
        <f>SUM('[1]Total Applications'!$C$18:$J$18)</f>
        <v>21</v>
      </c>
      <c r="E20" s="14">
        <f>'[1]Waiting Times 1st Cons'!$J$18</f>
        <v>0</v>
      </c>
      <c r="F20" s="14">
        <f>'[1]Number Waiting Priority Apps'!$J$18</f>
        <v>0</v>
      </c>
      <c r="G20" s="14">
        <f>'[1]Numbers Waiting 1st Cons'!$J$18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Held'!$J$18</f>
        <v>0</v>
      </c>
      <c r="K20" s="16">
        <f>'[2]Number of 2nd Cons Apps Held'!$J$18</f>
        <v>0</v>
      </c>
      <c r="L20" s="16">
        <f>'[1]Number of Priority Apps Held'!$J$18</f>
        <v>0</v>
      </c>
      <c r="M20" s="17">
        <f>'[1]District Court Family'!$J$18+'[1]District Court Family Appeals'!$J$18</f>
        <v>0</v>
      </c>
      <c r="N20" s="17">
        <f>'[1]CC Jud Sep &amp; Div'!$J$18</f>
        <v>0</v>
      </c>
      <c r="O20" s="62">
        <f>[1]ADMCA!$J$18</f>
        <v>0</v>
      </c>
    </row>
    <row r="21" spans="1:15" s="5" customFormat="1" ht="15.5">
      <c r="A21" s="12" t="s">
        <v>21</v>
      </c>
      <c r="B21" s="78"/>
      <c r="C21" s="13">
        <f>'[1]Total Applications'!$J$19</f>
        <v>0</v>
      </c>
      <c r="D21" s="13">
        <f>SUM('[1]Total Applications'!$C$19:$J$19)</f>
        <v>63</v>
      </c>
      <c r="E21" s="14">
        <f>'[1]Waiting Times 1st Cons'!$J$19</f>
        <v>0</v>
      </c>
      <c r="F21" s="14">
        <f>'[1]Number Waiting Priority Apps'!$J$19</f>
        <v>0</v>
      </c>
      <c r="G21" s="14">
        <f>'[1]Numbers Waiting 1st Cons'!$J$19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Held'!$J$19</f>
        <v>0</v>
      </c>
      <c r="K21" s="16">
        <f>'[2]Number of 2nd Cons Apps Held'!$J$20+'[2]Number of 2nd Cons Apps Held'!$J$21</f>
        <v>0</v>
      </c>
      <c r="L21" s="16">
        <f>'[1]Number of Priority Apps Held'!$J$19</f>
        <v>0</v>
      </c>
      <c r="M21" s="17">
        <f>'[1]District Court Family'!$J$19+'[1]District Court Family Appeals'!$J$19</f>
        <v>0</v>
      </c>
      <c r="N21" s="17">
        <f>'[1]CC Jud Sep &amp; Div'!$J$19</f>
        <v>0</v>
      </c>
      <c r="O21" s="68">
        <f>[1]ADMCA!$J$19</f>
        <v>0</v>
      </c>
    </row>
    <row r="22" spans="1:15" s="5" customFormat="1" ht="15.5">
      <c r="A22" s="12" t="s">
        <v>22</v>
      </c>
      <c r="B22" s="86"/>
      <c r="C22" s="13">
        <f>'[1]Total Applications'!$J$20</f>
        <v>0</v>
      </c>
      <c r="D22" s="13">
        <f>SUM('[1]Total Applications'!$C$20:$J$20)</f>
        <v>38</v>
      </c>
      <c r="E22" s="14">
        <f>'[1]Waiting Times 1st Cons'!$J$20</f>
        <v>0</v>
      </c>
      <c r="F22" s="14">
        <f>'[1]Number Waiting Priority Apps'!$J$20</f>
        <v>0</v>
      </c>
      <c r="G22" s="14">
        <f>'[1]Numbers Waiting 1st Cons'!$J$20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Held'!$J$20</f>
        <v>0</v>
      </c>
      <c r="K22" s="16">
        <f>'[2]Number of 2nd Cons Apps Held'!$J$21</f>
        <v>0</v>
      </c>
      <c r="L22" s="16">
        <f>'[1]Number of Priority Apps Held'!$J$20</f>
        <v>0</v>
      </c>
      <c r="M22" s="17">
        <f>'[1]District Court Family'!$J$20+'[1]District Court Family Appeals'!$J$20</f>
        <v>0</v>
      </c>
      <c r="N22" s="17">
        <f>'[1]CC Jud Sep &amp; Div'!$J$20</f>
        <v>0</v>
      </c>
      <c r="O22" s="68">
        <f>[1]ADMCA!$J$20</f>
        <v>0</v>
      </c>
    </row>
    <row r="23" spans="1:15" s="5" customFormat="1" ht="15.5">
      <c r="A23" s="12" t="s">
        <v>23</v>
      </c>
      <c r="B23" s="86"/>
      <c r="C23" s="13">
        <f>'[1]Total Applications'!$J$21</f>
        <v>0</v>
      </c>
      <c r="D23" s="13">
        <f>SUM('[1]Total Applications'!$C$21:$J$21)</f>
        <v>64</v>
      </c>
      <c r="E23" s="14">
        <f>'[1]Waiting Times 1st Cons'!$J$21</f>
        <v>0</v>
      </c>
      <c r="F23" s="14">
        <f>'[1]Number Waiting Priority Apps'!$J$21</f>
        <v>0</v>
      </c>
      <c r="G23" s="14">
        <f>'[1]Numbers Waiting 1st Cons'!$J$21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Held'!$J$21</f>
        <v>0</v>
      </c>
      <c r="K23" s="16">
        <f>'[2]Number of 2nd Cons Apps Held'!$J$22</f>
        <v>0</v>
      </c>
      <c r="L23" s="16">
        <f>'[1]Number of Priority Apps Held'!$J$21</f>
        <v>0</v>
      </c>
      <c r="M23" s="17">
        <f>'[1]District Court Family'!$J$21+'[1]District Court Family Appeals'!$J$21</f>
        <v>0</v>
      </c>
      <c r="N23" s="17">
        <f>'[1]CC Jud Sep &amp; Div'!$J$21</f>
        <v>0</v>
      </c>
      <c r="O23" s="68">
        <f>[1]ADMCA!$J$21</f>
        <v>0</v>
      </c>
    </row>
    <row r="24" spans="1:15" s="5" customFormat="1" ht="15.5">
      <c r="A24" s="12" t="s">
        <v>24</v>
      </c>
      <c r="B24" s="86"/>
      <c r="C24" s="13">
        <f>'[1]Total Applications'!$J$22</f>
        <v>0</v>
      </c>
      <c r="D24" s="13">
        <f>SUM('[1]Total Applications'!$C$22:$J$22)</f>
        <v>34</v>
      </c>
      <c r="E24" s="14">
        <f>'[1]Waiting Times 1st Cons'!$J$22</f>
        <v>0</v>
      </c>
      <c r="F24" s="14">
        <f>'[1]Number Waiting Priority Apps'!$J$22</f>
        <v>0</v>
      </c>
      <c r="G24" s="14">
        <f>'[1]Numbers Waiting 1st Cons'!$J$22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Held'!$J$22</f>
        <v>0</v>
      </c>
      <c r="K24" s="16">
        <f>'[2]Number of 2nd Cons Apps Held'!$J$23</f>
        <v>0</v>
      </c>
      <c r="L24" s="16">
        <f>'[1]Number of Priority Apps Held'!$J$22</f>
        <v>0</v>
      </c>
      <c r="M24" s="17">
        <f>'[1]District Court Family'!$J$22+'[1]District Court Family Appeals'!$J$22</f>
        <v>0</v>
      </c>
      <c r="N24" s="17">
        <f>'[1]CC Jud Sep &amp; Div'!$J$22</f>
        <v>0</v>
      </c>
      <c r="O24" s="68">
        <f>[1]ADMCA!$J$22</f>
        <v>0</v>
      </c>
    </row>
    <row r="25" spans="1:15" s="5" customFormat="1" ht="15.5">
      <c r="A25" s="42" t="s">
        <v>64</v>
      </c>
      <c r="B25" s="86"/>
      <c r="C25" s="13">
        <f>'[1]Total Applications'!$J$26</f>
        <v>0</v>
      </c>
      <c r="D25" s="13">
        <f>SUM('[1]Total Applications'!$C$26:$J$26)</f>
        <v>19</v>
      </c>
      <c r="E25" s="14">
        <f>'[1]Waiting Times 1st Cons'!$J$26</f>
        <v>0</v>
      </c>
      <c r="F25" s="14">
        <f>'[1]Number Waiting Priority Apps'!$J$26</f>
        <v>0</v>
      </c>
      <c r="G25" s="14">
        <f>'[1]Numbers Waiting 1st Cons'!$J$26</f>
        <v>0</v>
      </c>
      <c r="H25" s="15"/>
      <c r="I25" s="15"/>
      <c r="J25" s="16">
        <f>'[1]Number of 1st Cons Apps Held'!$J$26</f>
        <v>0</v>
      </c>
      <c r="K25" s="16"/>
      <c r="L25" s="16">
        <f>'[1]Number of Priority Apps Held'!$J$26</f>
        <v>0</v>
      </c>
      <c r="M25" s="17">
        <f>'[1]District Court Family'!$J$26+'[1]District Court Family Appeals'!$J$26</f>
        <v>0</v>
      </c>
      <c r="N25" s="17">
        <f>'[1]CC Jud Sep &amp; Div'!$J$26</f>
        <v>0</v>
      </c>
      <c r="O25" s="68">
        <f>[1]ADMCA!$J$26</f>
        <v>0</v>
      </c>
    </row>
    <row r="26" spans="1:15" s="5" customFormat="1" ht="31">
      <c r="A26" s="12" t="s">
        <v>47</v>
      </c>
      <c r="B26" s="86"/>
      <c r="C26" s="45">
        <f>'[1]Total Applications'!$J$23</f>
        <v>0</v>
      </c>
      <c r="D26" s="45">
        <f>SUM('[1]Total Applications'!$C$23:$J$23)</f>
        <v>44</v>
      </c>
      <c r="E26" s="46">
        <f>'[1]Waiting Times 1st Cons'!$J$23</f>
        <v>0</v>
      </c>
      <c r="F26" s="46">
        <f>'[1]Number Waiting Priority Apps'!$J$23</f>
        <v>0</v>
      </c>
      <c r="G26" s="46">
        <f>'[1]Numbers Waiting 1st Cons'!$J$23</f>
        <v>0</v>
      </c>
      <c r="H26" s="52"/>
      <c r="I26" s="52"/>
      <c r="J26" s="49">
        <f>'[1]Number of 1st Cons Apps Held'!$J$23</f>
        <v>0</v>
      </c>
      <c r="K26" s="49">
        <f>'[2]Number of 2nd Cons Apps Held'!$J$25</f>
        <v>0</v>
      </c>
      <c r="L26" s="49">
        <f>'[1]Number of Priority Apps Held'!$J$23</f>
        <v>0</v>
      </c>
      <c r="M26" s="51">
        <f>'[1]District Court Family'!$J$23+'[1]District Court Family Appeals'!$J$23</f>
        <v>0</v>
      </c>
      <c r="N26" s="51">
        <f>'[1]CC Jud Sep &amp; Div'!$J$23</f>
        <v>0</v>
      </c>
      <c r="O26" s="120">
        <f>[1]ADMCA!$J$23</f>
        <v>0</v>
      </c>
    </row>
    <row r="27" spans="1:15" s="5" customFormat="1" ht="15.5">
      <c r="A27" s="12" t="s">
        <v>25</v>
      </c>
      <c r="B27" s="78"/>
      <c r="C27" s="13">
        <f>'[1]Total Applications'!$J$24+'[1]Total Applications'!$J$25</f>
        <v>0</v>
      </c>
      <c r="D27" s="13">
        <f>SUM('[1]Total Applications'!$C$24:$J$25)</f>
        <v>40</v>
      </c>
      <c r="E27" s="14">
        <f>'[1]Waiting Times 1st Cons'!$J$24+'[1]Waiting Times 1st Cons'!$J$25</f>
        <v>0</v>
      </c>
      <c r="F27" s="14">
        <f>'[1]Number Waiting Priority Apps'!$J$24+'[1]Number Waiting Priority Apps'!$J$25</f>
        <v>0</v>
      </c>
      <c r="G27" s="14">
        <f>'[1]Numbers Waiting 1st Cons'!$J$24+'[1]Numbers Waiting 1st Cons'!$J$25</f>
        <v>0</v>
      </c>
      <c r="H27" s="15">
        <f>MAX('[2]Waiting Times 2nd Cons'!$F25:F26)</f>
        <v>0</v>
      </c>
      <c r="I27" s="15">
        <f>SUM('[2]Numbers Waiting 2nd Cons'!$F25:F26)</f>
        <v>0</v>
      </c>
      <c r="J27" s="16">
        <f>'[1]Number of 1st Cons Apps Held'!$J$24+'[1]Number of 1st Cons Apps Held'!$J$25</f>
        <v>0</v>
      </c>
      <c r="K27" s="16">
        <f>'[2]Number of 2nd Cons Apps Held'!$J$26+'[2]Number of 2nd Cons Apps Held'!$J$27</f>
        <v>0</v>
      </c>
      <c r="L27" s="16">
        <f>'[1]Number of Priority Apps Held'!$J$24+'[1]Number of Priority Apps Held'!$J$25</f>
        <v>0</v>
      </c>
      <c r="M27" s="17">
        <f>'[1]District Court Family'!$J$24+'[1]District Court Family'!$J$25+'[1]District Court Family Appeals'!$J$24+'[1]District Court Family Appeals'!$J$25</f>
        <v>0</v>
      </c>
      <c r="N27" s="17">
        <f>'[1]CC Jud Sep &amp; Div'!$J$24+'[1]CC Jud Sep &amp; Div'!$J$25</f>
        <v>0</v>
      </c>
      <c r="O27" s="68">
        <f>[1]ADMCA!$J$24+[1]ADMCA!$J$25</f>
        <v>0</v>
      </c>
    </row>
    <row r="28" spans="1:15" s="5" customFormat="1" ht="15.5">
      <c r="A28" s="12" t="s">
        <v>26</v>
      </c>
      <c r="B28" s="86"/>
      <c r="C28" s="13">
        <f>'[1]Total Applications'!$J$27</f>
        <v>0</v>
      </c>
      <c r="D28" s="13">
        <f>SUM('[1]Total Applications'!$C$27:$J$27)</f>
        <v>37</v>
      </c>
      <c r="E28" s="14">
        <f>'[1]Waiting Times 1st Cons'!$J$27</f>
        <v>0</v>
      </c>
      <c r="F28" s="14">
        <f>'[1]Number Waiting Priority Apps'!$J$27</f>
        <v>0</v>
      </c>
      <c r="G28" s="14">
        <f>'[1]Numbers Waiting 1st Cons'!$J$27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Held'!$J$27</f>
        <v>0</v>
      </c>
      <c r="K28" s="16">
        <f>'[2]Number of 2nd Cons Apps Held'!$J$28</f>
        <v>0</v>
      </c>
      <c r="L28" s="16">
        <f>'[1]Number of Priority Apps Held'!$J$27</f>
        <v>0</v>
      </c>
      <c r="M28" s="17">
        <f>'[1]District Court Family'!$J$27+'[1]District Court Family Appeals'!$J$27</f>
        <v>0</v>
      </c>
      <c r="N28" s="17">
        <f>'[1]CC Jud Sep &amp; Div'!$J$27</f>
        <v>0</v>
      </c>
      <c r="O28" s="68">
        <f>[1]ADMCA!$J$27</f>
        <v>0</v>
      </c>
    </row>
    <row r="29" spans="1:15" s="5" customFormat="1" ht="15.5">
      <c r="A29" s="12" t="s">
        <v>27</v>
      </c>
      <c r="B29" s="86"/>
      <c r="C29" s="13">
        <f>'[1]Total Applications'!$J$28</f>
        <v>0</v>
      </c>
      <c r="D29" s="13">
        <f>SUM('[1]Total Applications'!$C$28:$J$28)</f>
        <v>30</v>
      </c>
      <c r="E29" s="14">
        <f>'[1]Waiting Times 1st Cons'!$J$28</f>
        <v>0</v>
      </c>
      <c r="F29" s="14">
        <f>'[1]Number Waiting Priority Apps'!$J$28</f>
        <v>0</v>
      </c>
      <c r="G29" s="14">
        <f>'[1]Numbers Waiting 1st Cons'!$J$28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Held'!$J$28</f>
        <v>0</v>
      </c>
      <c r="K29" s="16">
        <f>'[2]Number of 2nd Cons Apps Held'!$J$29</f>
        <v>0</v>
      </c>
      <c r="L29" s="16">
        <f>'[1]Number of Priority Apps Held'!$J$28</f>
        <v>0</v>
      </c>
      <c r="M29" s="17">
        <f>'[1]District Court Family'!$J$28+'[1]District Court Family Appeals'!$J$28</f>
        <v>0</v>
      </c>
      <c r="N29" s="17">
        <f>'[1]CC Jud Sep &amp; Div'!$J$28</f>
        <v>0</v>
      </c>
      <c r="O29" s="62">
        <f>[1]ADMCA!$J$28</f>
        <v>0</v>
      </c>
    </row>
    <row r="30" spans="1:15" s="5" customFormat="1" ht="15.5">
      <c r="A30" s="12" t="s">
        <v>28</v>
      </c>
      <c r="B30" s="86"/>
      <c r="C30" s="13">
        <f>'[1]Total Applications'!$J$29</f>
        <v>0</v>
      </c>
      <c r="D30" s="13">
        <f>SUM('[1]Total Applications'!$C$29:$J$29)</f>
        <v>18</v>
      </c>
      <c r="E30" s="14">
        <f>'[1]Waiting Times 1st Cons'!$J$29</f>
        <v>0</v>
      </c>
      <c r="F30" s="14">
        <f>'[1]Number Waiting Priority Apps'!$J$29</f>
        <v>0</v>
      </c>
      <c r="G30" s="14">
        <f>'[1]Numbers Waiting 1st Cons'!$J$29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Held'!$J$29</f>
        <v>0</v>
      </c>
      <c r="K30" s="16">
        <f>'[2]Number of 2nd Cons Apps Held'!$J$30</f>
        <v>0</v>
      </c>
      <c r="L30" s="16">
        <f>'[1]Number of Priority Apps Held'!$J$29</f>
        <v>0</v>
      </c>
      <c r="M30" s="17">
        <f>'[1]District Court Family'!$J$29+'[1]District Court Family Appeals'!$J$29</f>
        <v>0</v>
      </c>
      <c r="N30" s="17">
        <f>'[1]CC Jud Sep &amp; Div'!$J$29</f>
        <v>0</v>
      </c>
      <c r="O30" s="68">
        <f>[1]ADMCA!$J$29</f>
        <v>0</v>
      </c>
    </row>
    <row r="31" spans="1:15" s="5" customFormat="1" ht="15.5">
      <c r="A31" s="12" t="s">
        <v>29</v>
      </c>
      <c r="B31" s="86"/>
      <c r="C31" s="13">
        <f>'[1]Total Applications'!$J$30</f>
        <v>0</v>
      </c>
      <c r="D31" s="13">
        <f>SUM('[1]Total Applications'!$C$30:$J$30)</f>
        <v>24</v>
      </c>
      <c r="E31" s="14">
        <f>'[1]Waiting Times 1st Cons'!$J$30</f>
        <v>0</v>
      </c>
      <c r="F31" s="14">
        <f>'[1]Number Waiting Priority Apps'!$J$30</f>
        <v>0</v>
      </c>
      <c r="G31" s="14">
        <f>'[1]Numbers Waiting 1st Cons'!$J$30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Held'!$J$30</f>
        <v>0</v>
      </c>
      <c r="K31" s="16">
        <f>'[2]Number of 2nd Cons Apps Held'!$J$31</f>
        <v>0</v>
      </c>
      <c r="L31" s="16">
        <f>'[1]Number of Priority Apps Held'!$J$30</f>
        <v>0</v>
      </c>
      <c r="M31" s="17">
        <f>'[1]District Court Family'!$J$30+'[1]District Court Family Appeals'!$J$30</f>
        <v>0</v>
      </c>
      <c r="N31" s="17">
        <f>'[1]CC Jud Sep &amp; Div'!$J$30</f>
        <v>0</v>
      </c>
      <c r="O31" s="69">
        <f>[1]ADMCA!$J$30</f>
        <v>0</v>
      </c>
    </row>
    <row r="32" spans="1:15" s="5" customFormat="1" ht="15.5">
      <c r="A32" s="12" t="s">
        <v>30</v>
      </c>
      <c r="B32" s="86"/>
      <c r="C32" s="13">
        <f>'[1]Total Applications'!$J$31</f>
        <v>0</v>
      </c>
      <c r="D32" s="13">
        <f>SUM('[1]Total Applications'!$C$31:$J$31)</f>
        <v>13</v>
      </c>
      <c r="E32" s="14">
        <f>'[1]Waiting Times 1st Cons'!$J$31</f>
        <v>0</v>
      </c>
      <c r="F32" s="14">
        <f>'[1]Number Waiting Priority Apps'!$J$31</f>
        <v>0</v>
      </c>
      <c r="G32" s="14">
        <f>'[1]Numbers Waiting 1st Cons'!$J$31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Held'!$J$31</f>
        <v>0</v>
      </c>
      <c r="K32" s="16">
        <f>'[2]Number of 2nd Cons Apps Held'!$J$32</f>
        <v>0</v>
      </c>
      <c r="L32" s="16">
        <f>'[1]Number of Priority Apps Held'!$J$31</f>
        <v>0</v>
      </c>
      <c r="M32" s="17">
        <f>'[1]District Court Family'!$J$31+'[1]District Court Family Appeals'!$J$31</f>
        <v>0</v>
      </c>
      <c r="N32" s="17">
        <f>'[1]CC Jud Sep &amp; Div'!$J$31</f>
        <v>0</v>
      </c>
      <c r="O32" s="69">
        <f>[1]ADMCA!$J$31</f>
        <v>0</v>
      </c>
    </row>
    <row r="33" spans="1:15" s="5" customFormat="1" ht="15.5">
      <c r="A33" s="12" t="s">
        <v>31</v>
      </c>
      <c r="B33" s="86"/>
      <c r="C33" s="13">
        <f>'[1]Total Applications'!$J$32</f>
        <v>0</v>
      </c>
      <c r="D33" s="13">
        <f>SUM('[1]Total Applications'!$C$32:$J$32)</f>
        <v>44</v>
      </c>
      <c r="E33" s="14">
        <f>'[1]Waiting Times 1st Cons'!$J$32</f>
        <v>0</v>
      </c>
      <c r="F33" s="14">
        <f>'[1]Number Waiting Priority Apps'!$J$32</f>
        <v>0</v>
      </c>
      <c r="G33" s="14">
        <f>'[1]Numbers Waiting 1st Cons'!$J$32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Held'!$J$32</f>
        <v>0</v>
      </c>
      <c r="K33" s="16">
        <f>'[2]Number of 2nd Cons Apps Held'!$J$34+'[2]Number of 2nd Cons Apps Held'!$J$35</f>
        <v>0</v>
      </c>
      <c r="L33" s="16">
        <f>'[1]Number of Priority Apps Held'!$J$32</f>
        <v>0</v>
      </c>
      <c r="M33" s="17">
        <f>'[1]District Court Family'!$J$32+'[1]District Court Family Appeals'!$J$32</f>
        <v>0</v>
      </c>
      <c r="N33" s="17">
        <f>'[1]CC Jud Sep &amp; Div'!$J$32</f>
        <v>0</v>
      </c>
      <c r="O33" s="43">
        <f>[1]ADMCA!$J$32</f>
        <v>0</v>
      </c>
    </row>
    <row r="34" spans="1:15" s="5" customFormat="1" ht="15.5">
      <c r="A34" s="12" t="s">
        <v>66</v>
      </c>
      <c r="B34" s="86"/>
      <c r="C34" s="13">
        <f>'[1]Total Applications'!$J$33</f>
        <v>0</v>
      </c>
      <c r="D34" s="13">
        <f>SUM('[1]Total Applications'!$C$33:$J$33)</f>
        <v>706</v>
      </c>
      <c r="E34" s="14">
        <f>'[1]Waiting Times 1st Cons'!$J$33</f>
        <v>0</v>
      </c>
      <c r="F34" s="14">
        <f>'[1]Number Waiting Priority Apps'!$J$33</f>
        <v>0</v>
      </c>
      <c r="G34" s="14">
        <f>'[1]Numbers Waiting 1st Cons'!$J$33</f>
        <v>0</v>
      </c>
      <c r="H34" s="15"/>
      <c r="I34" s="15"/>
      <c r="J34" s="16">
        <f>'[1]Number of 1st Cons Apps Held'!$J$33</f>
        <v>0</v>
      </c>
      <c r="K34" s="16"/>
      <c r="L34" s="16">
        <f>'[1]Number of Priority Apps Held'!$J$33</f>
        <v>0</v>
      </c>
      <c r="M34" s="17">
        <f>'[1]District Court Family'!$J$33+'[1]District Court Family Appeals'!$J$33</f>
        <v>0</v>
      </c>
      <c r="N34" s="17">
        <f>'[1]CC Jud Sep &amp; Div'!$J$33</f>
        <v>0</v>
      </c>
      <c r="O34" s="43">
        <f>[1]ADMCA!$J$33</f>
        <v>0</v>
      </c>
    </row>
    <row r="35" spans="1:15" s="5" customFormat="1" ht="15.5">
      <c r="A35" s="12" t="s">
        <v>32</v>
      </c>
      <c r="B35" s="86"/>
      <c r="C35" s="13">
        <f>'[1]Total Applications'!$J$34</f>
        <v>0</v>
      </c>
      <c r="D35" s="13">
        <f>SUM('[1]Total Applications'!$C$34:$J$34)</f>
        <v>13</v>
      </c>
      <c r="E35" s="14">
        <f>'[1]Waiting Times 1st Cons'!$J$34</f>
        <v>0</v>
      </c>
      <c r="F35" s="14">
        <f>'[1]Number Waiting Priority Apps'!$J$34</f>
        <v>0</v>
      </c>
      <c r="G35" s="14">
        <f>'[1]Numbers Waiting 1st Cons'!$J$34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Held'!$J$34</f>
        <v>0</v>
      </c>
      <c r="K35" s="16">
        <f>'[2]Number of 2nd Cons Apps Held'!$J$35</f>
        <v>0</v>
      </c>
      <c r="L35" s="16">
        <f>'[1]Number of Priority Apps Held'!$J$34</f>
        <v>0</v>
      </c>
      <c r="M35" s="17">
        <f>'[1]District Court Family'!$J$34+'[1]District Court Family Appeals'!$J$34</f>
        <v>0</v>
      </c>
      <c r="N35" s="17">
        <f>'[1]CC Jud Sep &amp; Div'!$J$34</f>
        <v>0</v>
      </c>
      <c r="O35" s="68">
        <f>[1]ADMCA!$J$34</f>
        <v>0</v>
      </c>
    </row>
    <row r="36" spans="1:15" s="5" customFormat="1" ht="15.5">
      <c r="A36" s="12" t="s">
        <v>33</v>
      </c>
      <c r="B36" s="86"/>
      <c r="C36" s="13">
        <f>'[1]Total Applications'!$J$35</f>
        <v>0</v>
      </c>
      <c r="D36" s="13">
        <f>SUM('[1]Total Applications'!$C$35:$J$35)</f>
        <v>47</v>
      </c>
      <c r="E36" s="14">
        <f>'[1]Waiting Times 1st Cons'!$J$35</f>
        <v>0</v>
      </c>
      <c r="F36" s="14">
        <f>'[1]Number Waiting Priority Apps'!$J$35</f>
        <v>0</v>
      </c>
      <c r="G36" s="14">
        <f>'[1]Numbers Waiting 1st Cons'!$J$35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Held'!$J$35</f>
        <v>0</v>
      </c>
      <c r="K36" s="16">
        <f>'[2]Number of 2nd Cons Apps Held'!$J$36</f>
        <v>0</v>
      </c>
      <c r="L36" s="16">
        <f>'[1]Number of Priority Apps Held'!$J$35</f>
        <v>0</v>
      </c>
      <c r="M36" s="17">
        <f>'[1]District Court Family'!$J$35+'[1]District Court Family Appeals'!$J$35</f>
        <v>0</v>
      </c>
      <c r="N36" s="17">
        <f>'[1]CC Jud Sep &amp; Div'!$J$35</f>
        <v>0</v>
      </c>
      <c r="O36" s="69">
        <f>[1]ADMCA!$J$35</f>
        <v>0</v>
      </c>
    </row>
    <row r="37" spans="1:15" s="5" customFormat="1" ht="15.5">
      <c r="A37" s="12" t="s">
        <v>34</v>
      </c>
      <c r="B37" s="86"/>
      <c r="C37" s="13">
        <f>'[1]Total Applications'!$J$36</f>
        <v>0</v>
      </c>
      <c r="D37" s="13">
        <f>SUM('[1]Total Applications'!$C$36:$J$36)</f>
        <v>23</v>
      </c>
      <c r="E37" s="14">
        <f>'[1]Waiting Times 1st Cons'!$J$36</f>
        <v>0</v>
      </c>
      <c r="F37" s="14">
        <f>'[1]Number Waiting Priority Apps'!$J$36</f>
        <v>0</v>
      </c>
      <c r="G37" s="14">
        <f>'[1]Numbers Waiting 1st Cons'!$J$36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Held'!$J$36</f>
        <v>0</v>
      </c>
      <c r="K37" s="16">
        <f>'[2]Number of 2nd Cons Apps Held'!$J$37</f>
        <v>0</v>
      </c>
      <c r="L37" s="16">
        <f>'[1]Number of Priority Apps Held'!$J$36</f>
        <v>0</v>
      </c>
      <c r="M37" s="17">
        <f>'[1]District Court Family'!$J$36+'[1]District Court Family Appeals'!$J$36</f>
        <v>0</v>
      </c>
      <c r="N37" s="17">
        <f>'[1]CC Jud Sep &amp; Div'!$J$36</f>
        <v>0</v>
      </c>
      <c r="O37" s="69">
        <f>[1]ADMCA!$J$36</f>
        <v>0</v>
      </c>
    </row>
    <row r="38" spans="1:15" s="5" customFormat="1" ht="15.5">
      <c r="A38" s="12" t="s">
        <v>35</v>
      </c>
      <c r="B38" s="86"/>
      <c r="C38" s="13">
        <f>'[1]Total Applications'!$J$37</f>
        <v>0</v>
      </c>
      <c r="D38" s="13">
        <f>SUM('[1]Total Applications'!$C$37:$J$37)</f>
        <v>35</v>
      </c>
      <c r="E38" s="14">
        <f>'[1]Waiting Times 1st Cons'!$J$37</f>
        <v>0</v>
      </c>
      <c r="F38" s="14">
        <f>'[1]Number Waiting Priority Apps'!$J$37</f>
        <v>0</v>
      </c>
      <c r="G38" s="14">
        <f>'[1]Numbers Waiting 1st Cons'!$J$37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Held'!$J$37</f>
        <v>0</v>
      </c>
      <c r="K38" s="16">
        <f>'[2]Number of 2nd Cons Apps Held'!$J$38</f>
        <v>0</v>
      </c>
      <c r="L38" s="16">
        <f>'[1]Number of Priority Apps Held'!$J$37</f>
        <v>0</v>
      </c>
      <c r="M38" s="17">
        <f>'[1]District Court Family'!$J$37+'[1]District Court Family Appeals'!$J$37</f>
        <v>0</v>
      </c>
      <c r="N38" s="17">
        <f>'[1]CC Jud Sep &amp; Div'!$J$37</f>
        <v>0</v>
      </c>
      <c r="O38" s="62">
        <f>[1]ADMCA!$J$37</f>
        <v>0</v>
      </c>
    </row>
    <row r="39" spans="1:15" s="5" customFormat="1" ht="15.5">
      <c r="A39" s="12" t="s">
        <v>36</v>
      </c>
      <c r="B39" s="86"/>
      <c r="C39" s="13">
        <f>'[1]Total Applications'!$J$38</f>
        <v>0</v>
      </c>
      <c r="D39" s="13">
        <f>SUM('[1]Total Applications'!$C$38:$J$38)</f>
        <v>32</v>
      </c>
      <c r="E39" s="14">
        <f>'[1]Waiting Times 1st Cons'!$J$38</f>
        <v>0</v>
      </c>
      <c r="F39" s="14">
        <f>'[1]Number Waiting Priority Apps'!$J$38</f>
        <v>0</v>
      </c>
      <c r="G39" s="14">
        <f>'[1]Numbers Waiting 1st Cons'!$J$38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Held'!$J$38</f>
        <v>0</v>
      </c>
      <c r="K39" s="16">
        <f>'[2]Number of 2nd Cons Apps Held'!$J$39</f>
        <v>0</v>
      </c>
      <c r="L39" s="16">
        <f>'[1]Number of Priority Apps Held'!$J$38</f>
        <v>0</v>
      </c>
      <c r="M39" s="17">
        <f>'[1]District Court Family'!$J$38+'[1]District Court Family Appeals'!$J$38</f>
        <v>0</v>
      </c>
      <c r="N39" s="17">
        <f>'[1]CC Jud Sep &amp; Div'!$J$38</f>
        <v>0</v>
      </c>
      <c r="O39" s="61">
        <f>[1]ADMCA!$J$38</f>
        <v>0</v>
      </c>
    </row>
    <row r="40" spans="1:15" s="5" customFormat="1" ht="16" thickBot="1">
      <c r="A40" s="18" t="s">
        <v>37</v>
      </c>
      <c r="B40" s="87"/>
      <c r="C40" s="65">
        <f>'[1]Total Applications'!$J$39</f>
        <v>0</v>
      </c>
      <c r="D40" s="65">
        <f>SUM('[1]Total Applications'!$C$39:$J$39)</f>
        <v>41</v>
      </c>
      <c r="E40" s="66">
        <f>'[1]Waiting Times 1st Cons'!$J$39</f>
        <v>0</v>
      </c>
      <c r="F40" s="66">
        <f>'[1]Number Waiting Priority Apps'!$J$39</f>
        <v>0</v>
      </c>
      <c r="G40" s="66">
        <f>'[1]Numbers Waiting 1st Cons'!$J$39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Held'!$J$39</f>
        <v>0</v>
      </c>
      <c r="K40" s="55">
        <f>'[2]Number of 2nd Cons Apps Held'!$J$40</f>
        <v>0</v>
      </c>
      <c r="L40" s="55">
        <f>'[1]Number of Priority Apps Held'!$J$39</f>
        <v>0</v>
      </c>
      <c r="M40" s="56">
        <f>'[1]District Court Family'!$J$39+'[1]District Court Family Appeals'!$J$39</f>
        <v>0</v>
      </c>
      <c r="N40" s="56">
        <f>'[1]CC Jud Sep &amp; Div'!$J$39</f>
        <v>0</v>
      </c>
      <c r="O40" s="61">
        <f>[1]ADMCA!$J$39</f>
        <v>0</v>
      </c>
    </row>
    <row r="41" spans="1:15" ht="14" thickTop="1">
      <c r="O41" s="71"/>
    </row>
    <row r="44" spans="1:15">
      <c r="C44">
        <f>SUM(C6:C40)</f>
        <v>0</v>
      </c>
      <c r="D44">
        <f t="shared" ref="D44:O44" si="0">SUM(D6:D40)</f>
        <v>2254</v>
      </c>
      <c r="E44">
        <f t="shared" si="0"/>
        <v>0</v>
      </c>
      <c r="F44">
        <f t="shared" si="0"/>
        <v>0</v>
      </c>
      <c r="G44">
        <f t="shared" si="0"/>
        <v>0</v>
      </c>
      <c r="H44">
        <f t="shared" si="0"/>
        <v>0</v>
      </c>
      <c r="I44">
        <f t="shared" si="0"/>
        <v>77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7" right="0.7" top="0.75" bottom="0.75" header="0.3" footer="0.3"/>
  <pageSetup paperSize="8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43"/>
  <sheetViews>
    <sheetView topLeftCell="A9" zoomScale="90" zoomScaleNormal="90" zoomScaleSheetLayoutView="100" workbookViewId="0">
      <pane xSplit="1" topLeftCell="B1" activePane="topRight" state="frozen"/>
      <selection activeCell="A4" sqref="A4"/>
      <selection pane="topRight" activeCell="G26" sqref="G2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61328125" customWidth="1"/>
    <col min="8" max="9" width="14.15234375" hidden="1" customWidth="1"/>
    <col min="10" max="10" width="12.765625" customWidth="1"/>
    <col min="11" max="11" width="10.61328125" style="19" hidden="1" customWidth="1"/>
    <col min="12" max="12" width="12" customWidth="1"/>
    <col min="13" max="14" width="22.61328125" customWidth="1"/>
    <col min="15" max="15" width="21.4609375" customWidth="1"/>
  </cols>
  <sheetData>
    <row r="1" spans="1:15" ht="25.5" thickTop="1">
      <c r="A1" s="123" t="s">
        <v>0</v>
      </c>
      <c r="B1" s="124"/>
      <c r="C1" s="124"/>
      <c r="D1" s="124"/>
      <c r="E1" s="1"/>
      <c r="F1" s="1"/>
      <c r="G1" s="1"/>
      <c r="H1" s="1"/>
      <c r="I1" s="1"/>
      <c r="J1" s="1"/>
      <c r="K1" s="1"/>
      <c r="L1" s="1"/>
      <c r="M1" s="1"/>
      <c r="N1" s="1"/>
      <c r="O1" s="64"/>
    </row>
    <row r="2" spans="1:15" ht="25">
      <c r="A2" s="125" t="s">
        <v>57</v>
      </c>
      <c r="B2" s="126"/>
      <c r="C2" s="12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7"/>
    </row>
    <row r="3" spans="1:15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7"/>
    </row>
    <row r="4" spans="1:15" s="5" customFormat="1" ht="18.75" customHeight="1">
      <c r="A4" s="4"/>
      <c r="B4" s="76" t="s">
        <v>44</v>
      </c>
      <c r="C4" s="133" t="s">
        <v>40</v>
      </c>
      <c r="D4" s="133"/>
      <c r="E4" s="134" t="s">
        <v>1</v>
      </c>
      <c r="F4" s="134"/>
      <c r="G4" s="134"/>
      <c r="H4" s="135" t="s">
        <v>2</v>
      </c>
      <c r="I4" s="135"/>
      <c r="J4" s="130" t="s">
        <v>3</v>
      </c>
      <c r="K4" s="130"/>
      <c r="L4" s="130"/>
      <c r="M4" s="131" t="s">
        <v>39</v>
      </c>
      <c r="N4" s="131"/>
      <c r="O4" s="132"/>
    </row>
    <row r="5" spans="1:15" s="5" customFormat="1" ht="31">
      <c r="A5" s="6" t="s">
        <v>4</v>
      </c>
      <c r="B5" s="85"/>
      <c r="C5" s="7" t="s">
        <v>41</v>
      </c>
      <c r="D5" s="74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42</v>
      </c>
      <c r="K5" s="10" t="s">
        <v>43</v>
      </c>
      <c r="L5" s="10" t="s">
        <v>7</v>
      </c>
      <c r="M5" s="11" t="s">
        <v>38</v>
      </c>
      <c r="N5" s="11" t="s">
        <v>9</v>
      </c>
      <c r="O5" s="41" t="s">
        <v>46</v>
      </c>
    </row>
    <row r="6" spans="1:15" s="5" customFormat="1" ht="15.5">
      <c r="A6" s="12" t="s">
        <v>10</v>
      </c>
      <c r="B6" s="88"/>
      <c r="C6" s="13">
        <f>'[1]Total Applications'!$K$4</f>
        <v>0</v>
      </c>
      <c r="D6" s="13">
        <f>SUM('[1]Total Applications'!$C$4:$K$4)</f>
        <v>22</v>
      </c>
      <c r="E6" s="14">
        <f>'[1]Waiting Times 1st Cons'!$K$4</f>
        <v>0</v>
      </c>
      <c r="F6" s="14">
        <f>'[1]Number Waiting Priority Apps'!$K$4</f>
        <v>0</v>
      </c>
      <c r="G6" s="14">
        <f>'[1]Numbers Waiting 1st Cons'!$K$4</f>
        <v>0</v>
      </c>
      <c r="H6" s="15">
        <f>MAX('[2]Waiting Times 2nd Cons'!$F4:$F5)</f>
        <v>0</v>
      </c>
      <c r="I6" s="15">
        <f>SUM('[2]Numbers Waiting 1st Cons'!$F4:$F5)</f>
        <v>77</v>
      </c>
      <c r="J6" s="16">
        <f>'[1]Number of 1st Cons Apps Held'!$K$4</f>
        <v>0</v>
      </c>
      <c r="K6" s="16">
        <f>'[2]Number of 2nd Cons Apps Held'!$K$4+'[2]Number of 2nd Cons Apps Held'!$K$5</f>
        <v>0</v>
      </c>
      <c r="L6" s="16">
        <f>'[1]Number of Priority Apps Held'!$K$4</f>
        <v>0</v>
      </c>
      <c r="M6" s="17">
        <f>'[1]District Court Family'!$K$4+'[1]District Court Family Appeals'!$K$4</f>
        <v>0</v>
      </c>
      <c r="N6" s="17">
        <f>'[1]CC Jud Sep &amp; Div'!$K$4</f>
        <v>0</v>
      </c>
      <c r="O6" s="69">
        <f>[1]ADMCA!$K$4</f>
        <v>0</v>
      </c>
    </row>
    <row r="7" spans="1:15" s="5" customFormat="1" ht="15.5">
      <c r="A7" s="12" t="s">
        <v>45</v>
      </c>
      <c r="B7" s="88"/>
      <c r="C7" s="13">
        <f>'[1]Total Applications'!$K$5</f>
        <v>0</v>
      </c>
      <c r="D7" s="13">
        <f>SUM('[1]Total Applications'!$C$5:$K$5)</f>
        <v>40</v>
      </c>
      <c r="E7" s="14">
        <f>'[1]Waiting Times 1st Cons'!$K$5</f>
        <v>0</v>
      </c>
      <c r="F7" s="14">
        <f>'[1]Number Waiting Priority Apps'!$K$5</f>
        <v>0</v>
      </c>
      <c r="G7" s="14">
        <f>'[1]Numbers Waiting 1st Cons'!$K$5</f>
        <v>0</v>
      </c>
      <c r="H7" s="15">
        <f>'[2]Waiting Times 2nd Cons'!$F5</f>
        <v>0</v>
      </c>
      <c r="I7" s="15">
        <f>'[2]Numbers Waiting 2nd Cons'!$F5</f>
        <v>0</v>
      </c>
      <c r="J7" s="16">
        <f>'[1]Number of 1st Cons Apps Held'!$K$5</f>
        <v>0</v>
      </c>
      <c r="K7" s="16">
        <f>'[2]Number of 2nd Cons Apps Held'!$K$5</f>
        <v>0</v>
      </c>
      <c r="L7" s="16">
        <f>'[1]Number of Priority Apps Held'!$K$5</f>
        <v>0</v>
      </c>
      <c r="M7" s="17">
        <f>'[1]District Court Family'!$K$5+'[1]District Court Family Appeals'!$K$5</f>
        <v>0</v>
      </c>
      <c r="N7" s="17">
        <f>'[1]CC Jud Sep &amp; Div'!$K$5</f>
        <v>0</v>
      </c>
      <c r="O7" s="61">
        <f>[1]ADMCA!$K$5</f>
        <v>0</v>
      </c>
    </row>
    <row r="8" spans="1:15" s="5" customFormat="1" ht="15.5">
      <c r="A8" s="12" t="s">
        <v>11</v>
      </c>
      <c r="B8" s="88"/>
      <c r="C8" s="13">
        <f>'[1]Total Applications'!$K$6</f>
        <v>0</v>
      </c>
      <c r="D8" s="13">
        <f>SUM('[1]Total Applications'!$C$6:$K$6)</f>
        <v>14</v>
      </c>
      <c r="E8" s="14">
        <f>'[1]Waiting Times 1st Cons'!$K$6</f>
        <v>0</v>
      </c>
      <c r="F8" s="14">
        <f>'[1]Number Waiting Priority Apps'!$K$6</f>
        <v>0</v>
      </c>
      <c r="G8" s="14">
        <f>'[1]Numbers Waiting 1st Cons'!$K$6</f>
        <v>0</v>
      </c>
      <c r="H8" s="15">
        <f>'[2]Waiting Times 2nd Cons'!$F6</f>
        <v>0</v>
      </c>
      <c r="I8" s="15">
        <f>'[2]Numbers Waiting 2nd Cons'!$F6</f>
        <v>0</v>
      </c>
      <c r="J8" s="16">
        <f>'[1]Number of 1st Cons Apps Held'!$K$6</f>
        <v>0</v>
      </c>
      <c r="K8" s="16">
        <f>'[2]Number of 2nd Cons Apps Held'!$K$6</f>
        <v>0</v>
      </c>
      <c r="L8" s="16">
        <f>'[1]Number of Priority Apps Held'!$K$6</f>
        <v>0</v>
      </c>
      <c r="M8" s="17">
        <f>'[1]District Court Family'!$K$6+'[1]District Court Family Appeals'!$K$6</f>
        <v>0</v>
      </c>
      <c r="N8" s="17">
        <f>'[1]CC Jud Sep &amp; Div'!$K$6</f>
        <v>0</v>
      </c>
      <c r="O8" s="61">
        <f>[1]ADMCA!$K$6</f>
        <v>0</v>
      </c>
    </row>
    <row r="9" spans="1:15" s="5" customFormat="1" ht="15.5">
      <c r="A9" s="12" t="s">
        <v>12</v>
      </c>
      <c r="B9" s="84"/>
      <c r="C9" s="13">
        <f>'[1]Total Applications'!$K$7</f>
        <v>0</v>
      </c>
      <c r="D9" s="13">
        <f>SUM('[1]Total Applications'!$C$7:$K$7)</f>
        <v>32</v>
      </c>
      <c r="E9" s="14">
        <f>'[1]Waiting Times 1st Cons'!$K$7</f>
        <v>0</v>
      </c>
      <c r="F9" s="14">
        <f>'[1]Number Waiting Priority Apps'!$K$7</f>
        <v>0</v>
      </c>
      <c r="G9" s="14">
        <f>'[1]Numbers Waiting 1st Cons'!$K$7</f>
        <v>0</v>
      </c>
      <c r="H9" s="15">
        <f>'[2]Waiting Times 2nd Cons'!$F7</f>
        <v>0</v>
      </c>
      <c r="I9" s="15">
        <f>'[2]Numbers Waiting 2nd Cons'!$F7</f>
        <v>0</v>
      </c>
      <c r="J9" s="16">
        <f>'[1]Number of 1st Cons Apps Held'!$K$7</f>
        <v>0</v>
      </c>
      <c r="K9" s="16">
        <f>'[2]Number of 2nd Cons Apps Held'!$K$7</f>
        <v>0</v>
      </c>
      <c r="L9" s="16">
        <f>'[1]Number of Priority Apps Held'!$K$7</f>
        <v>0</v>
      </c>
      <c r="M9" s="17">
        <f>'[1]District Court Family'!$K$7+'[1]District Court Family Appeals'!$K$7</f>
        <v>0</v>
      </c>
      <c r="N9" s="17">
        <f>'[1]CC Jud Sep &amp; Div'!$K$7</f>
        <v>0</v>
      </c>
      <c r="O9" s="61">
        <f>[1]ADMCA!$K$7</f>
        <v>0</v>
      </c>
    </row>
    <row r="10" spans="1:15" s="5" customFormat="1" ht="15.5">
      <c r="A10" s="12" t="s">
        <v>13</v>
      </c>
      <c r="B10" s="86"/>
      <c r="C10" s="13">
        <f>'[1]Total Applications'!$K$8</f>
        <v>0</v>
      </c>
      <c r="D10" s="13">
        <f>SUM('[1]Total Applications'!$C$8:$K$8)</f>
        <v>21</v>
      </c>
      <c r="E10" s="14">
        <f>'[1]Waiting Times 1st Cons'!$K$8</f>
        <v>0</v>
      </c>
      <c r="F10" s="14">
        <f>'[1]Number Waiting Priority Apps'!$K$8</f>
        <v>0</v>
      </c>
      <c r="G10" s="14">
        <f>'[1]Numbers Waiting 1st Cons'!$K$8</f>
        <v>0</v>
      </c>
      <c r="H10" s="15">
        <f>'[2]Waiting Times 2nd Cons'!$F8</f>
        <v>0</v>
      </c>
      <c r="I10" s="15">
        <f>'[2]Numbers Waiting 2nd Cons'!$F8</f>
        <v>0</v>
      </c>
      <c r="J10" s="16">
        <f>'[1]Number of 1st Cons Apps Held'!$K$8</f>
        <v>0</v>
      </c>
      <c r="K10" s="16">
        <f>'[2]Number of 2nd Cons Apps Held'!$K$8</f>
        <v>0</v>
      </c>
      <c r="L10" s="16">
        <f>'[1]Number of Priority Apps Held'!$K$8</f>
        <v>0</v>
      </c>
      <c r="M10" s="17">
        <f>'[1]District Court Family'!$K$8+'[1]District Court Family Appeals'!$K$8</f>
        <v>0</v>
      </c>
      <c r="N10" s="17">
        <f>'[1]CC Jud Sep &amp; Div'!$K$8</f>
        <v>0</v>
      </c>
      <c r="O10" s="61">
        <f>[1]ADMCA!$K$8</f>
        <v>0</v>
      </c>
    </row>
    <row r="11" spans="1:15" s="5" customFormat="1" ht="15.5">
      <c r="A11" s="12" t="s">
        <v>62</v>
      </c>
      <c r="B11" s="86"/>
      <c r="C11" s="13">
        <f>'[1]Total Applications'!$K$9</f>
        <v>0</v>
      </c>
      <c r="D11" s="13">
        <f>SUM('[1]Total Applications'!$C$9:$K$9)</f>
        <v>11</v>
      </c>
      <c r="E11" s="14">
        <f>'[1]Waiting Times 1st Cons'!$K$9</f>
        <v>0</v>
      </c>
      <c r="F11" s="14">
        <f>'[1]Number Waiting Priority Apps'!$K$9</f>
        <v>0</v>
      </c>
      <c r="G11" s="14">
        <f>'[1]Numbers Waiting 1st Cons'!$K$9</f>
        <v>0</v>
      </c>
      <c r="H11" s="15"/>
      <c r="I11" s="15"/>
      <c r="J11" s="16">
        <f>'[1]Number of 1st Cons Apps Held'!$K$9</f>
        <v>0</v>
      </c>
      <c r="K11" s="16"/>
      <c r="L11" s="16">
        <f>'[1]Number of Priority Apps Held'!$K$9</f>
        <v>0</v>
      </c>
      <c r="M11" s="17">
        <f>'[1]District Court Family'!$K$9+'[1]District Court Family Appeals'!$K$9</f>
        <v>0</v>
      </c>
      <c r="N11" s="17">
        <f>'[1]CC Jud Sep &amp; Div'!$K$9</f>
        <v>0</v>
      </c>
      <c r="O11" s="61">
        <f>[1]ADMCA!$K$9</f>
        <v>0</v>
      </c>
    </row>
    <row r="12" spans="1:15" s="5" customFormat="1" ht="15.5">
      <c r="A12" s="12" t="s">
        <v>14</v>
      </c>
      <c r="B12" s="92"/>
      <c r="C12" s="13">
        <f>'[1]Total Applications'!$K$10</f>
        <v>0</v>
      </c>
      <c r="D12" s="13">
        <f>SUM('[1]Total Applications'!$C$10:$K$10)</f>
        <v>12</v>
      </c>
      <c r="E12" s="14">
        <f>'[1]Waiting Times 1st Cons'!$K$10</f>
        <v>0</v>
      </c>
      <c r="F12" s="14">
        <f>'[1]Number Waiting Priority Apps'!$K$10</f>
        <v>0</v>
      </c>
      <c r="G12" s="14">
        <f>'[1]Numbers Waiting 1st Cons'!$K$10</f>
        <v>0</v>
      </c>
      <c r="H12" s="15">
        <f>'[2]Waiting Times 2nd Cons'!$F10</f>
        <v>0</v>
      </c>
      <c r="I12" s="15">
        <f>'[2]Numbers Waiting 2nd Cons'!$F10</f>
        <v>0</v>
      </c>
      <c r="J12" s="16">
        <f>'[1]Number of 1st Cons Apps Held'!$K$10</f>
        <v>0</v>
      </c>
      <c r="K12" s="16">
        <f>'[2]Number of 2nd Cons Apps Held'!$K$10</f>
        <v>0</v>
      </c>
      <c r="L12" s="16">
        <f>'[1]Number of Priority Apps Held'!$K$10</f>
        <v>0</v>
      </c>
      <c r="M12" s="17">
        <f>'[1]District Court Family'!$K$10+'[1]District Court Family Appeals'!$K$10</f>
        <v>0</v>
      </c>
      <c r="N12" s="17">
        <f>'[1]CC Jud Sep &amp; Div'!$K$10</f>
        <v>0</v>
      </c>
      <c r="O12" s="61">
        <f>[1]ADMCA!$K$10</f>
        <v>0</v>
      </c>
    </row>
    <row r="13" spans="1:15" s="5" customFormat="1" ht="15.5">
      <c r="A13" s="12" t="s">
        <v>15</v>
      </c>
      <c r="B13" s="84"/>
      <c r="C13" s="13">
        <f>'[1]Total Applications'!$K$11</f>
        <v>0</v>
      </c>
      <c r="D13" s="13">
        <f>SUM('[1]Total Applications'!$C$11:$K$11)</f>
        <v>130</v>
      </c>
      <c r="E13" s="14">
        <f>'[1]Waiting Times 1st Cons'!$K$11</f>
        <v>0</v>
      </c>
      <c r="F13" s="14">
        <f>'[1]Number Waiting Priority Apps'!$K$11</f>
        <v>0</v>
      </c>
      <c r="G13" s="14">
        <f>'[1]Numbers Waiting 1st Cons'!$K$11</f>
        <v>0</v>
      </c>
      <c r="H13" s="15">
        <f>'[2]Waiting Times 2nd Cons'!$F11</f>
        <v>0</v>
      </c>
      <c r="I13" s="15">
        <f>'[2]Numbers Waiting 2nd Cons'!$F11</f>
        <v>0</v>
      </c>
      <c r="J13" s="16">
        <f>'[1]Number of 1st Cons Apps Held'!$K$11</f>
        <v>0</v>
      </c>
      <c r="K13" s="16">
        <f>'[2]Number of 2nd Cons Apps Held'!$K$11</f>
        <v>0</v>
      </c>
      <c r="L13" s="16">
        <f>'[1]Number of Priority Apps Held'!$K$11</f>
        <v>0</v>
      </c>
      <c r="M13" s="17">
        <f>'[1]District Court Family'!$K$11+'[1]District Court Family Appeals'!$K$11</f>
        <v>0</v>
      </c>
      <c r="N13" s="17">
        <f>'[1]CC Jud Sep &amp; Div'!$K$11</f>
        <v>0</v>
      </c>
      <c r="O13" s="61">
        <f>[1]ADMCA!$K$11</f>
        <v>0</v>
      </c>
    </row>
    <row r="14" spans="1:15" s="5" customFormat="1" ht="15.5">
      <c r="A14" s="12" t="s">
        <v>16</v>
      </c>
      <c r="B14" s="88"/>
      <c r="C14" s="13">
        <f>'[1]Total Applications'!$K$12</f>
        <v>0</v>
      </c>
      <c r="D14" s="13">
        <f>SUM('[1]Total Applications'!$C$12:$K$12)</f>
        <v>65</v>
      </c>
      <c r="E14" s="14">
        <f>'[1]Waiting Times 1st Cons'!$K$12</f>
        <v>0</v>
      </c>
      <c r="F14" s="14">
        <f>'[1]Number Waiting Priority Apps'!$K$12</f>
        <v>0</v>
      </c>
      <c r="G14" s="14">
        <f>'[1]Numbers Waiting 1st Cons'!$K$12</f>
        <v>0</v>
      </c>
      <c r="H14" s="15">
        <f>'[2]Waiting Times 2nd Cons'!$F12</f>
        <v>0</v>
      </c>
      <c r="I14" s="15">
        <f>'[2]Numbers Waiting 2nd Cons'!$F12</f>
        <v>0</v>
      </c>
      <c r="J14" s="16">
        <f>'[1]Number of 1st Cons Apps Held'!$K$12</f>
        <v>0</v>
      </c>
      <c r="K14" s="16">
        <f>'[2]Number of 2nd Cons Apps Held'!$K$12</f>
        <v>0</v>
      </c>
      <c r="L14" s="16">
        <f>'[1]Number of Priority Apps Held'!$K$12</f>
        <v>0</v>
      </c>
      <c r="M14" s="17">
        <f>'[1]District Court Family'!$K$12+'[1]District Court Family Appeals'!$K$12</f>
        <v>0</v>
      </c>
      <c r="N14" s="17">
        <f>'[1]CC Jud Sep &amp; Div'!$K$12</f>
        <v>0</v>
      </c>
      <c r="O14" s="61">
        <f>[1]ADMCA!$K$12</f>
        <v>0</v>
      </c>
    </row>
    <row r="15" spans="1:15" s="5" customFormat="1" ht="15.5">
      <c r="A15" s="12" t="s">
        <v>63</v>
      </c>
      <c r="B15" s="88"/>
      <c r="C15" s="13">
        <f>'[1]Total Applications'!$K$13</f>
        <v>0</v>
      </c>
      <c r="D15" s="13">
        <f>SUM('[1]Total Applications'!$C$13:$K$13)</f>
        <v>298</v>
      </c>
      <c r="E15" s="14">
        <f>'[1]Waiting Times 1st Cons'!$K$13</f>
        <v>0</v>
      </c>
      <c r="F15" s="14">
        <f>'[1]Number Waiting Priority Apps'!$K$13</f>
        <v>0</v>
      </c>
      <c r="G15" s="14">
        <f>'[1]Numbers Waiting 1st Cons'!$K$13</f>
        <v>0</v>
      </c>
      <c r="H15" s="15"/>
      <c r="I15" s="15"/>
      <c r="J15" s="16">
        <f>'[1]Number of 1st Cons Apps Held'!$K$13</f>
        <v>0</v>
      </c>
      <c r="K15" s="16"/>
      <c r="L15" s="16">
        <f>'[1]Number of Priority Apps Held'!$K$13</f>
        <v>0</v>
      </c>
      <c r="M15" s="17">
        <f>'[1]District Court Family'!$K$13+'[1]District Court Family Appeals'!$K$13</f>
        <v>0</v>
      </c>
      <c r="N15" s="17">
        <f>'[1]CC Jud Sep &amp; Div'!$K$13</f>
        <v>0</v>
      </c>
      <c r="O15" s="61">
        <f>[1]ADMCA!$K$13</f>
        <v>0</v>
      </c>
    </row>
    <row r="16" spans="1:15" s="5" customFormat="1" ht="15.5">
      <c r="A16" s="12" t="s">
        <v>17</v>
      </c>
      <c r="B16" s="84"/>
      <c r="C16" s="13">
        <f>'[1]Total Applications'!$K$14</f>
        <v>0</v>
      </c>
      <c r="D16" s="13">
        <f>SUM('[1]Total Applications'!$C$14:$K$14)</f>
        <v>29</v>
      </c>
      <c r="E16" s="14">
        <f>'[1]Waiting Times 1st Cons'!$K$14</f>
        <v>0</v>
      </c>
      <c r="F16" s="14">
        <f>'[1]Number Waiting Priority Apps'!$K$14</f>
        <v>0</v>
      </c>
      <c r="G16" s="14">
        <f>'[1]Numbers Waiting 1st Cons'!$K$14</f>
        <v>0</v>
      </c>
      <c r="H16" s="15">
        <f>'[2]Waiting Times 2nd Cons'!$F14</f>
        <v>0</v>
      </c>
      <c r="I16" s="15">
        <f>'[2]Numbers Waiting 2nd Cons'!$F14</f>
        <v>0</v>
      </c>
      <c r="J16" s="16">
        <f>'[1]Number of 1st Cons Apps Held'!$K$14</f>
        <v>0</v>
      </c>
      <c r="K16" s="16">
        <f>'[2]Number of 2nd Cons Apps Held'!$K$14</f>
        <v>0</v>
      </c>
      <c r="L16" s="16">
        <f>'[1]Number of Priority Apps Held'!$K$14</f>
        <v>0</v>
      </c>
      <c r="M16" s="17">
        <f>'[1]District Court Family'!$K$14+'[1]District Court Family Appeals'!$K$14</f>
        <v>0</v>
      </c>
      <c r="N16" s="17">
        <f>'[1]CC Jud Sep &amp; Div'!$K$14</f>
        <v>0</v>
      </c>
      <c r="O16" s="61">
        <f>[1]ADMCA!$K$14</f>
        <v>0</v>
      </c>
    </row>
    <row r="17" spans="1:15" s="5" customFormat="1" ht="15.5">
      <c r="A17" s="12" t="s">
        <v>18</v>
      </c>
      <c r="B17" s="78"/>
      <c r="C17" s="13">
        <f>'[1]Total Applications'!$K$15</f>
        <v>0</v>
      </c>
      <c r="D17" s="13">
        <f>SUM('[1]Total Applications'!$C$15:$K$15)</f>
        <v>40</v>
      </c>
      <c r="E17" s="14">
        <f>'[1]Waiting Times 1st Cons'!$K$15</f>
        <v>0</v>
      </c>
      <c r="F17" s="14">
        <f>'[1]Number Waiting Priority Apps'!$K$15</f>
        <v>0</v>
      </c>
      <c r="G17" s="14">
        <f>'[1]Numbers Waiting 1st Cons'!$K$15</f>
        <v>0</v>
      </c>
      <c r="H17" s="15">
        <f>'[2]Waiting Times 2nd Cons'!$F15</f>
        <v>0</v>
      </c>
      <c r="I17" s="15">
        <f>'[2]Numbers Waiting 2nd Cons'!$F15</f>
        <v>0</v>
      </c>
      <c r="J17" s="16">
        <f>'[1]Number of 1st Cons Apps Held'!$K$15</f>
        <v>0</v>
      </c>
      <c r="K17" s="16">
        <f>'[2]Number of 2nd Cons Apps Held'!$K$15</f>
        <v>0</v>
      </c>
      <c r="L17" s="16">
        <f>'[1]Number of Priority Apps Held'!$K$15</f>
        <v>0</v>
      </c>
      <c r="M17" s="17">
        <f>'[1]District Court Family'!$K$15+'[1]District Court Family Appeals'!$K$15</f>
        <v>0</v>
      </c>
      <c r="N17" s="17">
        <f>'[1]CC Jud Sep &amp; Div'!$K$15</f>
        <v>0</v>
      </c>
      <c r="O17" s="61">
        <f>[1]ADMCA!$K$15</f>
        <v>0</v>
      </c>
    </row>
    <row r="18" spans="1:15" s="5" customFormat="1" ht="15.5">
      <c r="A18" s="12" t="s">
        <v>19</v>
      </c>
      <c r="B18" s="92"/>
      <c r="C18" s="13">
        <f>'[1]Total Applications'!$K$16</f>
        <v>0</v>
      </c>
      <c r="D18" s="13">
        <f>SUM('[1]Total Applications'!$C$16:$K$16)</f>
        <v>41</v>
      </c>
      <c r="E18" s="14">
        <f>'[1]Waiting Times 1st Cons'!$K$16</f>
        <v>0</v>
      </c>
      <c r="F18" s="14">
        <f>'[1]Number Waiting Priority Apps'!$K$16</f>
        <v>0</v>
      </c>
      <c r="G18" s="14">
        <f>'[1]Numbers Waiting 1st Cons'!$K$16</f>
        <v>0</v>
      </c>
      <c r="H18" s="15">
        <f>'[2]Waiting Times 2nd Cons'!$F16</f>
        <v>0</v>
      </c>
      <c r="I18" s="15">
        <f>'[2]Numbers Waiting 2nd Cons'!$F16</f>
        <v>0</v>
      </c>
      <c r="J18" s="16">
        <f>'[1]Number of 1st Cons Apps Held'!$K$16</f>
        <v>0</v>
      </c>
      <c r="K18" s="16">
        <f>'[2]Number of 2nd Cons Apps Held'!$K$16</f>
        <v>0</v>
      </c>
      <c r="L18" s="16">
        <f>'[1]Number of Priority Apps Held'!$K$16</f>
        <v>0</v>
      </c>
      <c r="M18" s="17">
        <f>'[1]District Court Family'!$K$16+'[1]District Court Family Appeals'!$K$16</f>
        <v>0</v>
      </c>
      <c r="N18" s="17">
        <f>'[1]CC Jud Sep &amp; Div'!$K$16</f>
        <v>0</v>
      </c>
      <c r="O18" s="61">
        <f>[1]ADMCA!$K$16</f>
        <v>0</v>
      </c>
    </row>
    <row r="19" spans="1:15" s="5" customFormat="1" ht="16.5" customHeight="1">
      <c r="A19" s="12" t="s">
        <v>61</v>
      </c>
      <c r="B19" s="77"/>
      <c r="C19" s="13">
        <f>'[1]Total Applications'!$K$17</f>
        <v>0</v>
      </c>
      <c r="D19" s="13">
        <f>SUM('[1]Total Applications'!$C$17:$K$17)</f>
        <v>113</v>
      </c>
      <c r="E19" s="14">
        <f>'[1]Waiting Times 1st Cons'!$K$17</f>
        <v>0</v>
      </c>
      <c r="F19" s="14">
        <f>'[1]Number Waiting Priority Apps'!$K$17</f>
        <v>0</v>
      </c>
      <c r="G19" s="14">
        <f>'[1]Numbers Waiting 1st Cons'!$K$17</f>
        <v>0</v>
      </c>
      <c r="H19" s="15">
        <f>'[2]Waiting Times 2nd Cons'!$F17</f>
        <v>0</v>
      </c>
      <c r="I19" s="15">
        <f>'[2]Numbers Waiting 2nd Cons'!$F17</f>
        <v>0</v>
      </c>
      <c r="J19" s="16">
        <f>'[1]Number of 1st Cons Apps Held'!$K$17</f>
        <v>0</v>
      </c>
      <c r="K19" s="16">
        <f>'[2]Number of 2nd Cons Apps Held'!$K$17</f>
        <v>0</v>
      </c>
      <c r="L19" s="16">
        <f>'[1]Number of Priority Apps Held'!$K$17</f>
        <v>0</v>
      </c>
      <c r="M19" s="17">
        <f>'[1]District Court Family'!$K$17+'[1]District Court Family Appeals'!$K$17</f>
        <v>0</v>
      </c>
      <c r="N19" s="17">
        <f>'[1]CC Jud Sep &amp; Div'!$K$17</f>
        <v>0</v>
      </c>
      <c r="O19" s="68">
        <f>[1]ADMCA!$K$17</f>
        <v>0</v>
      </c>
    </row>
    <row r="20" spans="1:15" s="5" customFormat="1" ht="15.5">
      <c r="A20" s="12" t="s">
        <v>20</v>
      </c>
      <c r="B20" s="78"/>
      <c r="C20" s="13">
        <f>'[1]Total Applications'!$K$18</f>
        <v>0</v>
      </c>
      <c r="D20" s="13">
        <f>SUM('[1]Total Applications'!$C$18:$K$18)</f>
        <v>21</v>
      </c>
      <c r="E20" s="14">
        <f>'[1]Waiting Times 1st Cons'!$K$18</f>
        <v>0</v>
      </c>
      <c r="F20" s="14">
        <f>'[1]Number Waiting Priority Apps'!$K$18</f>
        <v>0</v>
      </c>
      <c r="G20" s="14">
        <f>'[1]Numbers Waiting 1st Cons'!$K$18</f>
        <v>0</v>
      </c>
      <c r="H20" s="15">
        <f>'[2]Waiting Times 2nd Cons'!$F18</f>
        <v>0</v>
      </c>
      <c r="I20" s="15">
        <f>'[2]Numbers Waiting 2nd Cons'!$F18</f>
        <v>0</v>
      </c>
      <c r="J20" s="16">
        <f>'[1]Number of 1st Cons Apps Held'!$K$18</f>
        <v>0</v>
      </c>
      <c r="K20" s="16">
        <f>'[2]Number of 2nd Cons Apps Held'!$K$18</f>
        <v>0</v>
      </c>
      <c r="L20" s="16">
        <f>'[1]Number of Priority Apps Held'!$K$18</f>
        <v>0</v>
      </c>
      <c r="M20" s="17">
        <f>'[1]District Court Family'!$K$18+'[1]District Court Family Appeals'!$K$18</f>
        <v>0</v>
      </c>
      <c r="N20" s="17">
        <f>'[1]CC Jud Sep &amp; Div'!$K$18</f>
        <v>0</v>
      </c>
      <c r="O20" s="62">
        <f>[1]ADMCA!$K$18</f>
        <v>0</v>
      </c>
    </row>
    <row r="21" spans="1:15" s="5" customFormat="1" ht="15.5">
      <c r="A21" s="12" t="s">
        <v>21</v>
      </c>
      <c r="B21" s="88"/>
      <c r="C21" s="13">
        <f>'[1]Total Applications'!$K$19</f>
        <v>0</v>
      </c>
      <c r="D21" s="13">
        <f>SUM('[1]Total Applications'!$C$19:$K$19)</f>
        <v>63</v>
      </c>
      <c r="E21" s="14">
        <f>'[1]Waiting Times 1st Cons'!$K$19</f>
        <v>0</v>
      </c>
      <c r="F21" s="14">
        <f>'[1]Number Waiting Priority Apps'!$K$19</f>
        <v>0</v>
      </c>
      <c r="G21" s="14">
        <f>'[1]Numbers Waiting 1st Cons'!$K$19</f>
        <v>0</v>
      </c>
      <c r="H21" s="15">
        <f>MAX('[2]Waiting Times 2nd Cons'!$F20:$F21)</f>
        <v>0</v>
      </c>
      <c r="I21" s="15">
        <f>SUM('[2]Numbers Waiting 2nd Cons'!$F20:$F21)</f>
        <v>0</v>
      </c>
      <c r="J21" s="16">
        <f>'[1]Number of 1st Cons Apps Held'!$K$19</f>
        <v>0</v>
      </c>
      <c r="K21" s="16">
        <f>'[2]Number of 2nd Cons Apps Held'!$K$20+'[2]Number of 2nd Cons Apps Held'!$K$21</f>
        <v>0</v>
      </c>
      <c r="L21" s="16">
        <f>'[1]Number of Priority Apps Held'!$K$19</f>
        <v>0</v>
      </c>
      <c r="M21" s="17">
        <f>'[1]District Court Family'!$K$19+'[1]District Court Family Appeals'!$K$19</f>
        <v>0</v>
      </c>
      <c r="N21" s="17">
        <f>'[1]CC Jud Sep &amp; Div'!$K$19</f>
        <v>0</v>
      </c>
      <c r="O21" s="68">
        <f>[1]ADMCA!$K$19</f>
        <v>0</v>
      </c>
    </row>
    <row r="22" spans="1:15" s="5" customFormat="1" ht="15.5">
      <c r="A22" s="12" t="s">
        <v>22</v>
      </c>
      <c r="B22" s="78"/>
      <c r="C22" s="13">
        <f>'[1]Total Applications'!$K$20</f>
        <v>0</v>
      </c>
      <c r="D22" s="13">
        <f>SUM('[1]Total Applications'!$C$20:$K$20)</f>
        <v>38</v>
      </c>
      <c r="E22" s="14">
        <f>'[1]Waiting Times 1st Cons'!$K$20</f>
        <v>0</v>
      </c>
      <c r="F22" s="14">
        <f>'[1]Number Waiting Priority Apps'!$K$20</f>
        <v>0</v>
      </c>
      <c r="G22" s="14">
        <f>'[1]Numbers Waiting 1st Cons'!$K$20</f>
        <v>0</v>
      </c>
      <c r="H22" s="15">
        <f>'[2]Waiting Times 2nd Cons'!$F21</f>
        <v>0</v>
      </c>
      <c r="I22" s="15">
        <f>'[2]Numbers Waiting 2nd Cons'!$F21</f>
        <v>0</v>
      </c>
      <c r="J22" s="16">
        <f>'[1]Number of 1st Cons Apps Held'!$K$20</f>
        <v>0</v>
      </c>
      <c r="K22" s="16">
        <f>'[2]Number of 2nd Cons Apps Held'!$K$21</f>
        <v>0</v>
      </c>
      <c r="L22" s="16">
        <f>'[1]Number of Priority Apps Held'!$K$20</f>
        <v>0</v>
      </c>
      <c r="M22" s="17">
        <f>'[1]District Court Family'!$K$20+'[1]District Court Family Appeals'!$K$20</f>
        <v>0</v>
      </c>
      <c r="N22" s="17">
        <f>'[1]CC Jud Sep &amp; Div'!$K$20</f>
        <v>0</v>
      </c>
      <c r="O22" s="68">
        <f>[1]ADMCA!$K$20</f>
        <v>0</v>
      </c>
    </row>
    <row r="23" spans="1:15" s="5" customFormat="1" ht="15.5">
      <c r="A23" s="12" t="s">
        <v>23</v>
      </c>
      <c r="B23" s="84"/>
      <c r="C23" s="13">
        <f>'[1]Total Applications'!$K$21</f>
        <v>0</v>
      </c>
      <c r="D23" s="13">
        <f>SUM('[1]Total Applications'!$C$21:$K$21)</f>
        <v>64</v>
      </c>
      <c r="E23" s="14">
        <f>'[1]Waiting Times 1st Cons'!$K$21</f>
        <v>0</v>
      </c>
      <c r="F23" s="14">
        <f>'[1]Number Waiting Priority Apps'!$K$21</f>
        <v>0</v>
      </c>
      <c r="G23" s="14">
        <f>'[1]Numbers Waiting 1st Cons'!$K$21</f>
        <v>0</v>
      </c>
      <c r="H23" s="15">
        <f>'[2]Waiting Times 2nd Cons'!$F22</f>
        <v>0</v>
      </c>
      <c r="I23" s="15">
        <f>'[2]Numbers Waiting 2nd Cons'!$F22</f>
        <v>0</v>
      </c>
      <c r="J23" s="16">
        <f>'[1]Number of 1st Cons Apps Held'!$K$21</f>
        <v>0</v>
      </c>
      <c r="K23" s="16">
        <f>'[2]Number of 2nd Cons Apps Held'!$K$22</f>
        <v>0</v>
      </c>
      <c r="L23" s="16">
        <f>'[1]Number of Priority Apps Held'!$K$21</f>
        <v>0</v>
      </c>
      <c r="M23" s="17">
        <f>'[1]District Court Family'!$K$21+'[1]District Court Family Appeals'!$K$21</f>
        <v>0</v>
      </c>
      <c r="N23" s="17">
        <f>'[1]CC Jud Sep &amp; Div'!$K$21</f>
        <v>0</v>
      </c>
      <c r="O23" s="68">
        <f>[1]ADMCA!$K$21</f>
        <v>0</v>
      </c>
    </row>
    <row r="24" spans="1:15" s="5" customFormat="1" ht="15.5">
      <c r="A24" s="12" t="s">
        <v>24</v>
      </c>
      <c r="B24" s="77"/>
      <c r="C24" s="13">
        <f>'[1]Total Applications'!$K$22</f>
        <v>0</v>
      </c>
      <c r="D24" s="13">
        <f>SUM('[1]Total Applications'!$C$22:$K$22)</f>
        <v>34</v>
      </c>
      <c r="E24" s="14">
        <f>'[1]Waiting Times 1st Cons'!$K$22</f>
        <v>0</v>
      </c>
      <c r="F24" s="14">
        <f>'[1]Number Waiting Priority Apps'!$K$22</f>
        <v>0</v>
      </c>
      <c r="G24" s="14">
        <f>'[1]Numbers Waiting 1st Cons'!$K$22</f>
        <v>0</v>
      </c>
      <c r="H24" s="15">
        <f>'[2]Waiting Times 2nd Cons'!$F23</f>
        <v>0</v>
      </c>
      <c r="I24" s="15">
        <f>'[2]Numbers Waiting 2nd Cons'!$F23</f>
        <v>0</v>
      </c>
      <c r="J24" s="16">
        <f>'[1]Number of 1st Cons Apps Held'!$K$22</f>
        <v>0</v>
      </c>
      <c r="K24" s="16">
        <f>'[2]Number of 2nd Cons Apps Held'!$K$23</f>
        <v>0</v>
      </c>
      <c r="L24" s="16">
        <f>'[1]Number of Priority Apps Held'!$K$22</f>
        <v>0</v>
      </c>
      <c r="M24" s="17">
        <f>'[1]District Court Family'!$K$22+'[1]District Court Family Appeals'!$K$22</f>
        <v>0</v>
      </c>
      <c r="N24" s="17">
        <f>'[1]CC Jud Sep &amp; Div'!$K$22</f>
        <v>0</v>
      </c>
      <c r="O24" s="68">
        <f>[1]ADMCA!$K$22</f>
        <v>0</v>
      </c>
    </row>
    <row r="25" spans="1:15" s="5" customFormat="1" ht="15.5">
      <c r="A25" s="42" t="s">
        <v>64</v>
      </c>
      <c r="B25" s="77"/>
      <c r="C25" s="13">
        <f>'[1]Total Applications'!$K$26</f>
        <v>0</v>
      </c>
      <c r="D25" s="13">
        <f>SUM('[1]Total Applications'!$C$26:$K$26)</f>
        <v>19</v>
      </c>
      <c r="E25" s="14">
        <f>'[1]Waiting Times 1st Cons'!$K$26</f>
        <v>0</v>
      </c>
      <c r="F25" s="14">
        <f>'[1]Number Waiting Priority Apps'!$K$26</f>
        <v>0</v>
      </c>
      <c r="G25" s="14">
        <f>'[1]Numbers Waiting 1st Cons'!$K$26</f>
        <v>0</v>
      </c>
      <c r="H25" s="15"/>
      <c r="I25" s="15"/>
      <c r="J25" s="16">
        <f>'[1]Number of 1st Cons Apps Held'!$K$26</f>
        <v>0</v>
      </c>
      <c r="K25" s="16"/>
      <c r="L25" s="16">
        <f>'[1]Number of Priority Apps Held'!$K$26</f>
        <v>0</v>
      </c>
      <c r="M25" s="17">
        <f>'[1]District Court Family'!$K$26+'[1]District Court Family Appeals'!$K$26</f>
        <v>0</v>
      </c>
      <c r="N25" s="17">
        <f>'[1]CC Jud Sep &amp; Div'!$K$26</f>
        <v>0</v>
      </c>
      <c r="O25" s="68">
        <f>[1]ADMCA!$K$26</f>
        <v>0</v>
      </c>
    </row>
    <row r="26" spans="1:15" s="5" customFormat="1" ht="31">
      <c r="A26" s="12" t="s">
        <v>47</v>
      </c>
      <c r="B26" s="86"/>
      <c r="C26" s="45">
        <f>'[1]Total Applications'!$K$23</f>
        <v>0</v>
      </c>
      <c r="D26" s="45">
        <f>SUM('[1]Total Applications'!$C$23:$K$23)</f>
        <v>44</v>
      </c>
      <c r="E26" s="46">
        <f>'[1]Waiting Times 1st Cons'!$K$23</f>
        <v>0</v>
      </c>
      <c r="F26" s="46">
        <f>'[1]Number Waiting Priority Apps'!$K$23</f>
        <v>0</v>
      </c>
      <c r="G26" s="46">
        <f>'[1]Numbers Waiting 1st Cons'!$K$23</f>
        <v>0</v>
      </c>
      <c r="H26" s="52"/>
      <c r="I26" s="52"/>
      <c r="J26" s="49">
        <f>'[1]Number of 1st Cons Apps Held'!$K$23</f>
        <v>0</v>
      </c>
      <c r="K26" s="49">
        <f>'[2]Number of 2nd Cons Apps Held'!$K$25</f>
        <v>0</v>
      </c>
      <c r="L26" s="49">
        <f>'[1]Number of Priority Apps Held'!$K$23</f>
        <v>0</v>
      </c>
      <c r="M26" s="51">
        <f>'[1]District Court Family'!$K$23+'[1]District Court Family Appeals'!$K$23</f>
        <v>0</v>
      </c>
      <c r="N26" s="51">
        <f>'[1]CC Jud Sep &amp; Div'!$K$23</f>
        <v>0</v>
      </c>
      <c r="O26" s="63">
        <f>[1]ADMCA!$K$23</f>
        <v>0</v>
      </c>
    </row>
    <row r="27" spans="1:15" s="5" customFormat="1" ht="15.5">
      <c r="A27" s="12" t="s">
        <v>25</v>
      </c>
      <c r="B27" s="86"/>
      <c r="C27" s="13">
        <f>'[1]Total Applications'!$K$24+'[1]Total Applications'!$K$25</f>
        <v>0</v>
      </c>
      <c r="D27" s="13">
        <f>SUM('[1]Total Applications'!$C$24:$K$25)</f>
        <v>40</v>
      </c>
      <c r="E27" s="14">
        <f>'[1]Waiting Times 1st Cons'!$K$24+'[1]Waiting Times 1st Cons'!$K$25</f>
        <v>0</v>
      </c>
      <c r="F27" s="14">
        <f>'[1]Number Waiting Priority Apps'!$K$24+'[1]Number Waiting Priority Apps'!$K$25</f>
        <v>0</v>
      </c>
      <c r="G27" s="14">
        <f>'[1]Numbers Waiting 1st Cons'!$K$24+'[1]Numbers Waiting 1st Cons'!$K$25</f>
        <v>0</v>
      </c>
      <c r="H27" s="15">
        <f>MAX('[2]Waiting Times 2nd Cons'!$F25:F25)</f>
        <v>0</v>
      </c>
      <c r="I27" s="15">
        <f>SUM('[2]Numbers Waiting 2nd Cons'!$F25:F25)</f>
        <v>0</v>
      </c>
      <c r="J27" s="16">
        <f>'[1]Number of 1st Cons Apps Held'!$K$24+'[1]Number of 1st Cons Apps Held'!$K$25</f>
        <v>0</v>
      </c>
      <c r="K27" s="16">
        <f>'[2]Number of 2nd Cons Apps Held'!$K$25+'[2]Number of 2nd Cons Apps Held'!$K$26</f>
        <v>0</v>
      </c>
      <c r="L27" s="16">
        <f>'[1]Number of Priority Apps Held'!$K$24+'[1]Number of Priority Apps Held'!$K$25</f>
        <v>0</v>
      </c>
      <c r="M27" s="17">
        <f>'[1]District Court Family'!$K$24+'[1]District Court Family'!$K$25+'[1]District Court Family Appeals'!$K$24+'[1]District Court Family Appeals'!$K$25</f>
        <v>0</v>
      </c>
      <c r="N27" s="17">
        <f>'[1]CC Jud Sep &amp; Div'!$K$24+'[1]CC Jud Sep &amp; Div'!$K$25</f>
        <v>0</v>
      </c>
      <c r="O27" s="68">
        <f>[1]ADMCA!$K$24+[1]ADMCA!$K$25</f>
        <v>0</v>
      </c>
    </row>
    <row r="28" spans="1:15" s="5" customFormat="1" ht="15.5">
      <c r="A28" s="12" t="s">
        <v>26</v>
      </c>
      <c r="B28" s="86"/>
      <c r="C28" s="13">
        <f>'[1]Total Applications'!$K$27</f>
        <v>0</v>
      </c>
      <c r="D28" s="13">
        <f>SUM('[1]Total Applications'!$C$27:$K$27)</f>
        <v>37</v>
      </c>
      <c r="E28" s="14">
        <f>'[1]Waiting Times 1st Cons'!$K$27</f>
        <v>0</v>
      </c>
      <c r="F28" s="14">
        <f>'[1]Number Waiting Priority Apps'!$K$27</f>
        <v>0</v>
      </c>
      <c r="G28" s="14">
        <f>'[1]Numbers Waiting 1st Cons'!$K$27</f>
        <v>0</v>
      </c>
      <c r="H28" s="15">
        <f>'[2]Waiting Times 2nd Cons'!$F28</f>
        <v>0</v>
      </c>
      <c r="I28" s="15">
        <f>'[2]Numbers Waiting 2nd Cons'!$F28</f>
        <v>0</v>
      </c>
      <c r="J28" s="16">
        <f>'[1]Number of 1st Cons Apps Held'!$K$27</f>
        <v>0</v>
      </c>
      <c r="K28" s="16">
        <f>'[2]Number of 2nd Cons Apps Held'!$K$28</f>
        <v>0</v>
      </c>
      <c r="L28" s="16">
        <f>'[1]Number of Priority Apps Held'!$K$27</f>
        <v>0</v>
      </c>
      <c r="M28" s="17">
        <f>'[1]District Court Family'!$K$27+'[1]District Court Family Appeals'!$K$27</f>
        <v>0</v>
      </c>
      <c r="N28" s="17">
        <f>'[1]CC Jud Sep &amp; Div'!$K$27</f>
        <v>0</v>
      </c>
      <c r="O28" s="68">
        <f>[1]ADMCA!$K$27</f>
        <v>0</v>
      </c>
    </row>
    <row r="29" spans="1:15" s="5" customFormat="1" ht="15.5">
      <c r="A29" s="12" t="s">
        <v>27</v>
      </c>
      <c r="B29" s="92"/>
      <c r="C29" s="13">
        <f>'[1]Total Applications'!$K$28</f>
        <v>0</v>
      </c>
      <c r="D29" s="13">
        <f>SUM('[1]Total Applications'!$C$28:$K$28)</f>
        <v>30</v>
      </c>
      <c r="E29" s="14">
        <f>'[1]Waiting Times 1st Cons'!$K$28</f>
        <v>0</v>
      </c>
      <c r="F29" s="14">
        <f>'[1]Number Waiting Priority Apps'!$K$28</f>
        <v>0</v>
      </c>
      <c r="G29" s="14">
        <f>'[1]Numbers Waiting 1st Cons'!$K$28</f>
        <v>0</v>
      </c>
      <c r="H29" s="15">
        <f>'[2]Waiting Times 2nd Cons'!$F29</f>
        <v>0</v>
      </c>
      <c r="I29" s="15">
        <f>'[2]Numbers Waiting 2nd Cons'!$F29</f>
        <v>0</v>
      </c>
      <c r="J29" s="16">
        <f>'[1]Number of 1st Cons Apps Held'!$K$28</f>
        <v>0</v>
      </c>
      <c r="K29" s="16">
        <f>'[2]Number of 2nd Cons Apps Held'!$K$29</f>
        <v>0</v>
      </c>
      <c r="L29" s="16">
        <f>'[1]Number of Priority Apps Held'!$K$28</f>
        <v>0</v>
      </c>
      <c r="M29" s="17">
        <f>'[1]District Court Family'!$K$28+'[1]District Court Family Appeals'!$K$28</f>
        <v>0</v>
      </c>
      <c r="N29" s="17">
        <f>'[1]CC Jud Sep &amp; Div'!$K$28</f>
        <v>0</v>
      </c>
      <c r="O29" s="62">
        <f>[1]ADMCA!$K$28</f>
        <v>0</v>
      </c>
    </row>
    <row r="30" spans="1:15" s="5" customFormat="1" ht="15.5">
      <c r="A30" s="12" t="s">
        <v>28</v>
      </c>
      <c r="B30" s="78"/>
      <c r="C30" s="13">
        <f>'[1]Total Applications'!$K$29</f>
        <v>0</v>
      </c>
      <c r="D30" s="13">
        <f>SUM('[1]Total Applications'!$C$29:$K$29)</f>
        <v>18</v>
      </c>
      <c r="E30" s="14">
        <f>'[1]Waiting Times 1st Cons'!$K$29</f>
        <v>0</v>
      </c>
      <c r="F30" s="14">
        <f>'[1]Number Waiting Priority Apps'!$K$29</f>
        <v>0</v>
      </c>
      <c r="G30" s="14">
        <f>'[1]Numbers Waiting 1st Cons'!$K$29</f>
        <v>0</v>
      </c>
      <c r="H30" s="15">
        <f>'[2]Waiting Times 2nd Cons'!$F30</f>
        <v>0</v>
      </c>
      <c r="I30" s="15">
        <f>'[2]Numbers Waiting 2nd Cons'!$F30</f>
        <v>0</v>
      </c>
      <c r="J30" s="16">
        <f>'[1]Number of 1st Cons Apps Held'!$K$29</f>
        <v>0</v>
      </c>
      <c r="K30" s="16">
        <f>'[2]Number of 2nd Cons Apps Held'!$K$30</f>
        <v>0</v>
      </c>
      <c r="L30" s="16">
        <f>'[1]Number of Priority Apps Held'!$K$29</f>
        <v>0</v>
      </c>
      <c r="M30" s="17">
        <f>'[1]District Court Family'!$K$29+'[1]District Court Family Appeals'!$K$29</f>
        <v>0</v>
      </c>
      <c r="N30" s="17">
        <f>'[1]CC Jud Sep &amp; Div'!$K$29</f>
        <v>0</v>
      </c>
      <c r="O30" s="68">
        <f>[1]ADMCA!$K$29</f>
        <v>0</v>
      </c>
    </row>
    <row r="31" spans="1:15" s="5" customFormat="1" ht="15.5">
      <c r="A31" s="12" t="s">
        <v>29</v>
      </c>
      <c r="B31" s="93"/>
      <c r="C31" s="13">
        <f>'[1]Total Applications'!$K$30</f>
        <v>0</v>
      </c>
      <c r="D31" s="13">
        <f>SUM('[1]Total Applications'!$C$30:$K$30)</f>
        <v>24</v>
      </c>
      <c r="E31" s="14">
        <f>'[1]Waiting Times 1st Cons'!$K$30</f>
        <v>0</v>
      </c>
      <c r="F31" s="14">
        <f>'[1]Number Waiting Priority Apps'!$K$30</f>
        <v>0</v>
      </c>
      <c r="G31" s="14">
        <f>'[1]Numbers Waiting 1st Cons'!$K$30</f>
        <v>0</v>
      </c>
      <c r="H31" s="15">
        <f>'[2]Waiting Times 2nd Cons'!$F31</f>
        <v>0</v>
      </c>
      <c r="I31" s="15">
        <f>'[2]Numbers Waiting 2nd Cons'!$F31</f>
        <v>0</v>
      </c>
      <c r="J31" s="16">
        <f>'[1]Number of 1st Cons Apps Held'!$K$30</f>
        <v>0</v>
      </c>
      <c r="K31" s="16">
        <f>'[2]Number of 2nd Cons Apps Held'!$K$31</f>
        <v>0</v>
      </c>
      <c r="L31" s="16">
        <f>'[1]Number of Priority Apps Held'!$K$30</f>
        <v>0</v>
      </c>
      <c r="M31" s="17">
        <f>'[1]District Court Family'!$K$30+'[1]District Court Family Appeals'!$K$30</f>
        <v>0</v>
      </c>
      <c r="N31" s="17">
        <f>'[1]CC Jud Sep &amp; Div'!$K$30</f>
        <v>0</v>
      </c>
      <c r="O31" s="69">
        <f>[1]ADMCA!$K$30</f>
        <v>0</v>
      </c>
    </row>
    <row r="32" spans="1:15" s="5" customFormat="1" ht="15.5">
      <c r="A32" s="12" t="s">
        <v>30</v>
      </c>
      <c r="B32" s="90"/>
      <c r="C32" s="13">
        <f>'[1]Total Applications'!$K$31</f>
        <v>0</v>
      </c>
      <c r="D32" s="13">
        <f>SUM('[1]Total Applications'!$C$31:$K$31)</f>
        <v>13</v>
      </c>
      <c r="E32" s="14">
        <f>'[1]Waiting Times 1st Cons'!$K$31</f>
        <v>0</v>
      </c>
      <c r="F32" s="14">
        <f>'[1]Number Waiting Priority Apps'!$K$31</f>
        <v>0</v>
      </c>
      <c r="G32" s="14">
        <f>'[1]Numbers Waiting 1st Cons'!$K$31</f>
        <v>0</v>
      </c>
      <c r="H32" s="15">
        <f>'[2]Waiting Times 2nd Cons'!$F32</f>
        <v>0</v>
      </c>
      <c r="I32" s="15">
        <f>'[2]Numbers Waiting 2nd Cons'!$F32</f>
        <v>0</v>
      </c>
      <c r="J32" s="16">
        <f>'[1]Number of 1st Cons Apps Held'!$K$31</f>
        <v>0</v>
      </c>
      <c r="K32" s="16">
        <f>'[2]Number of 2nd Cons Apps Held'!$K$32</f>
        <v>0</v>
      </c>
      <c r="L32" s="16">
        <f>'[1]Number of Priority Apps Held'!$K$31</f>
        <v>0</v>
      </c>
      <c r="M32" s="17">
        <f>'[1]District Court Family'!$K$31+'[1]District Court Family Appeals'!$K$31</f>
        <v>0</v>
      </c>
      <c r="N32" s="17">
        <f>'[1]CC Jud Sep &amp; Div'!$K$31</f>
        <v>0</v>
      </c>
      <c r="O32" s="69">
        <f>[1]ADMCA!$K$31</f>
        <v>0</v>
      </c>
    </row>
    <row r="33" spans="1:15" s="5" customFormat="1" ht="15.5">
      <c r="A33" s="12" t="s">
        <v>31</v>
      </c>
      <c r="B33" s="89"/>
      <c r="C33" s="13">
        <f>'[1]Total Applications'!$K$32</f>
        <v>0</v>
      </c>
      <c r="D33" s="13">
        <f>SUM('[1]Total Applications'!$C$32:$K$32)</f>
        <v>44</v>
      </c>
      <c r="E33" s="14">
        <f>'[1]Waiting Times 1st Cons'!$K$32</f>
        <v>0</v>
      </c>
      <c r="F33" s="14">
        <f>'[1]Number Waiting Priority Apps'!$K$32</f>
        <v>0</v>
      </c>
      <c r="G33" s="14">
        <f>'[1]Numbers Waiting 1st Cons'!$K$32</f>
        <v>0</v>
      </c>
      <c r="H33" s="15">
        <f>MAX('[2]Waiting Times 2nd Cons'!$F33)</f>
        <v>0</v>
      </c>
      <c r="I33" s="15">
        <f>SUM('[2]Numbers Waiting 2nd Cons'!$F33)</f>
        <v>0</v>
      </c>
      <c r="J33" s="16">
        <f>'[1]Number of 1st Cons Apps Held'!$K$32</f>
        <v>0</v>
      </c>
      <c r="K33" s="16">
        <f>'[2]Number of 2nd Cons Apps Held'!$K$34+'[2]Number of 2nd Cons Apps Held'!$K$35</f>
        <v>0</v>
      </c>
      <c r="L33" s="16">
        <f>'[1]Number of Priority Apps Held'!$K$32</f>
        <v>0</v>
      </c>
      <c r="M33" s="17">
        <f>'[1]District Court Family'!$K$32+'[1]District Court Family Appeals'!$K$32</f>
        <v>0</v>
      </c>
      <c r="N33" s="17">
        <f>'[1]CC Jud Sep &amp; Div'!$K$32</f>
        <v>0</v>
      </c>
      <c r="O33" s="43">
        <f>[1]ADMCA!$K$32</f>
        <v>0</v>
      </c>
    </row>
    <row r="34" spans="1:15" s="5" customFormat="1" ht="15.5">
      <c r="A34" s="12" t="s">
        <v>66</v>
      </c>
      <c r="B34" s="89"/>
      <c r="C34" s="13">
        <f>'[1]Total Applications'!$K$33</f>
        <v>0</v>
      </c>
      <c r="D34" s="13">
        <f>SUM('[1]Total Applications'!$C$33:$K$33)</f>
        <v>706</v>
      </c>
      <c r="E34" s="14">
        <f>'[1]Waiting Times 1st Cons'!$K$33</f>
        <v>0</v>
      </c>
      <c r="F34" s="14">
        <f>'[1]Number Waiting Priority Apps'!$K$33</f>
        <v>0</v>
      </c>
      <c r="G34" s="14">
        <f>'[1]Numbers Waiting 1st Cons'!$K$33</f>
        <v>0</v>
      </c>
      <c r="H34" s="15"/>
      <c r="I34" s="15"/>
      <c r="J34" s="16">
        <f>'[1]Number of 1st Cons Apps Held'!$K$33</f>
        <v>0</v>
      </c>
      <c r="K34" s="16"/>
      <c r="L34" s="16">
        <f>'[1]Number of Priority Apps Held'!$K$33</f>
        <v>0</v>
      </c>
      <c r="M34" s="17">
        <f>'[1]District Court Family'!$K$33+'[1]District Court Family Appeals'!$K$33</f>
        <v>0</v>
      </c>
      <c r="N34" s="17">
        <f>'[1]CC Jud Sep &amp; Div'!$K$33</f>
        <v>0</v>
      </c>
      <c r="O34" s="43">
        <f>[1]ADMCA!$K$33</f>
        <v>0</v>
      </c>
    </row>
    <row r="35" spans="1:15" s="5" customFormat="1" ht="15.5">
      <c r="A35" s="12" t="s">
        <v>32</v>
      </c>
      <c r="B35" s="89"/>
      <c r="C35" s="13">
        <f>'[1]Total Applications'!$K$34</f>
        <v>0</v>
      </c>
      <c r="D35" s="13">
        <f>SUM('[1]Total Applications'!$C$34:$K$34)</f>
        <v>13</v>
      </c>
      <c r="E35" s="14">
        <f>'[1]Waiting Times 1st Cons'!$K$34</f>
        <v>0</v>
      </c>
      <c r="F35" s="14">
        <f>'[1]Number Waiting Priority Apps'!$K$34</f>
        <v>0</v>
      </c>
      <c r="G35" s="14">
        <f>'[1]Numbers Waiting 1st Cons'!$K$34</f>
        <v>0</v>
      </c>
      <c r="H35" s="15">
        <f>'[2]Waiting Times 2nd Cons'!$F35</f>
        <v>0</v>
      </c>
      <c r="I35" s="15">
        <f>'[2]Numbers Waiting 2nd Cons'!$F35</f>
        <v>0</v>
      </c>
      <c r="J35" s="16">
        <f>'[1]Number of 1st Cons Apps Held'!$K$34</f>
        <v>0</v>
      </c>
      <c r="K35" s="16">
        <f>'[2]Number of 2nd Cons Apps Held'!$K$35</f>
        <v>0</v>
      </c>
      <c r="L35" s="16">
        <f>'[1]Number of Priority Apps Held'!$K$34</f>
        <v>0</v>
      </c>
      <c r="M35" s="17">
        <f>'[1]District Court Family'!$K$34+'[1]District Court Family Appeals'!$K$34</f>
        <v>0</v>
      </c>
      <c r="N35" s="17">
        <f>'[1]CC Jud Sep &amp; Div'!$K$34</f>
        <v>0</v>
      </c>
      <c r="O35" s="68">
        <f>[1]ADMCA!$K$34</f>
        <v>0</v>
      </c>
    </row>
    <row r="36" spans="1:15" s="5" customFormat="1" ht="15.5">
      <c r="A36" s="12" t="s">
        <v>33</v>
      </c>
      <c r="B36" s="90"/>
      <c r="C36" s="13">
        <f>'[1]Total Applications'!$K$35</f>
        <v>0</v>
      </c>
      <c r="D36" s="13">
        <f>SUM('[1]Total Applications'!$C$35:$K$35)</f>
        <v>47</v>
      </c>
      <c r="E36" s="14">
        <f>'[1]Waiting Times 1st Cons'!$K$35</f>
        <v>0</v>
      </c>
      <c r="F36" s="14">
        <f>'[1]Number Waiting Priority Apps'!$K$35</f>
        <v>0</v>
      </c>
      <c r="G36" s="14">
        <f>'[1]Numbers Waiting 1st Cons'!$K$35</f>
        <v>0</v>
      </c>
      <c r="H36" s="15">
        <f>'[2]Waiting Times 2nd Cons'!$F36</f>
        <v>0</v>
      </c>
      <c r="I36" s="15">
        <f>'[2]Numbers Waiting 2nd Cons'!$F36</f>
        <v>0</v>
      </c>
      <c r="J36" s="16">
        <f>'[1]Number of 1st Cons Apps Held'!$K$35</f>
        <v>0</v>
      </c>
      <c r="K36" s="16">
        <f>'[2]Number of 2nd Cons Apps Held'!$K$36</f>
        <v>0</v>
      </c>
      <c r="L36" s="16">
        <f>'[1]Number of Priority Apps Held'!$K$35</f>
        <v>0</v>
      </c>
      <c r="M36" s="17">
        <f>'[1]District Court Family'!$K$35+'[1]District Court Family Appeals'!$K$35</f>
        <v>0</v>
      </c>
      <c r="N36" s="17">
        <f>'[1]CC Jud Sep &amp; Div'!$K$35</f>
        <v>0</v>
      </c>
      <c r="O36" s="69">
        <f>[1]ADMCA!$K$35</f>
        <v>0</v>
      </c>
    </row>
    <row r="37" spans="1:15" s="5" customFormat="1" ht="15.5">
      <c r="A37" s="12" t="s">
        <v>34</v>
      </c>
      <c r="B37" s="89"/>
      <c r="C37" s="13">
        <f>'[1]Total Applications'!$K$36</f>
        <v>0</v>
      </c>
      <c r="D37" s="13">
        <f>SUM('[1]Total Applications'!$C$36:$K$36)</f>
        <v>23</v>
      </c>
      <c r="E37" s="14">
        <f>'[1]Waiting Times 1st Cons'!$K$36</f>
        <v>0</v>
      </c>
      <c r="F37" s="14">
        <f>'[1]Number Waiting Priority Apps'!$K$36</f>
        <v>0</v>
      </c>
      <c r="G37" s="14">
        <f>'[1]Numbers Waiting 1st Cons'!$K$36</f>
        <v>0</v>
      </c>
      <c r="H37" s="15">
        <f>'[2]Waiting Times 2nd Cons'!$F37</f>
        <v>0</v>
      </c>
      <c r="I37" s="15">
        <f>'[2]Numbers Waiting 2nd Cons'!$F37</f>
        <v>0</v>
      </c>
      <c r="J37" s="16">
        <f>'[1]Number of 1st Cons Apps Held'!$K$36</f>
        <v>0</v>
      </c>
      <c r="K37" s="16">
        <f>'[2]Number of 2nd Cons Apps Held'!$K$37</f>
        <v>0</v>
      </c>
      <c r="L37" s="16">
        <f>'[1]Number of Priority Apps Held'!$K$36</f>
        <v>0</v>
      </c>
      <c r="M37" s="17">
        <f>'[1]District Court Family'!$K$36+'[1]District Court Family Appeals'!$K$36</f>
        <v>0</v>
      </c>
      <c r="N37" s="17">
        <f>'[1]CC Jud Sep &amp; Div'!$K$36</f>
        <v>0</v>
      </c>
      <c r="O37" s="69">
        <f>[1]ADMCA!$K$36</f>
        <v>0</v>
      </c>
    </row>
    <row r="38" spans="1:15" s="5" customFormat="1" ht="15.5">
      <c r="A38" s="12" t="s">
        <v>35</v>
      </c>
      <c r="B38" s="89"/>
      <c r="C38" s="13">
        <f>'[1]Total Applications'!$K$37</f>
        <v>0</v>
      </c>
      <c r="D38" s="13">
        <f>SUM('[1]Total Applications'!$C$37:$K$37)</f>
        <v>35</v>
      </c>
      <c r="E38" s="14">
        <f>'[1]Waiting Times 1st Cons'!$K$37</f>
        <v>0</v>
      </c>
      <c r="F38" s="14">
        <f>'[1]Number Waiting Priority Apps'!$K$37</f>
        <v>0</v>
      </c>
      <c r="G38" s="14">
        <f>'[1]Numbers Waiting 1st Cons'!$K$37</f>
        <v>0</v>
      </c>
      <c r="H38" s="15">
        <f>'[2]Waiting Times 2nd Cons'!$F38</f>
        <v>0</v>
      </c>
      <c r="I38" s="15">
        <f>'[2]Numbers Waiting 2nd Cons'!$F38</f>
        <v>0</v>
      </c>
      <c r="J38" s="16">
        <f>'[1]Number of 1st Cons Apps Held'!$K$37</f>
        <v>0</v>
      </c>
      <c r="K38" s="16">
        <f>'[2]Number of 2nd Cons Apps Held'!$K$38</f>
        <v>0</v>
      </c>
      <c r="L38" s="16">
        <f>'[1]Number of Priority Apps Held'!$K$37</f>
        <v>0</v>
      </c>
      <c r="M38" s="17">
        <f>'[1]District Court Family'!$K$37+'[1]District Court Family Appeals'!$K$37</f>
        <v>0</v>
      </c>
      <c r="N38" s="17">
        <f>'[1]CC Jud Sep &amp; Div'!$K$37</f>
        <v>0</v>
      </c>
      <c r="O38" s="62">
        <f>[1]ADMCA!$K$37</f>
        <v>0</v>
      </c>
    </row>
    <row r="39" spans="1:15" s="5" customFormat="1" ht="15.5">
      <c r="A39" s="12" t="s">
        <v>36</v>
      </c>
      <c r="B39" s="90"/>
      <c r="C39" s="13">
        <f>'[1]Total Applications'!$K$38</f>
        <v>0</v>
      </c>
      <c r="D39" s="13">
        <f>SUM('[1]Total Applications'!$C$38:$K$38)</f>
        <v>32</v>
      </c>
      <c r="E39" s="14">
        <f>'[1]Waiting Times 1st Cons'!$K$38</f>
        <v>0</v>
      </c>
      <c r="F39" s="14">
        <f>'[1]Number Waiting Priority Apps'!$K$38</f>
        <v>0</v>
      </c>
      <c r="G39" s="14">
        <f>'[1]Numbers Waiting 1st Cons'!$K$38</f>
        <v>0</v>
      </c>
      <c r="H39" s="15">
        <f>'[2]Waiting Times 2nd Cons'!$F39</f>
        <v>0</v>
      </c>
      <c r="I39" s="15">
        <f>'[2]Numbers Waiting 2nd Cons'!$F39</f>
        <v>0</v>
      </c>
      <c r="J39" s="16">
        <f>'[1]Number of 1st Cons Apps Held'!$K$38</f>
        <v>0</v>
      </c>
      <c r="K39" s="16">
        <f>'[2]Number of 2nd Cons Apps Held'!$K$39</f>
        <v>0</v>
      </c>
      <c r="L39" s="16">
        <f>'[1]Number of Priority Apps Held'!$K$38</f>
        <v>0</v>
      </c>
      <c r="M39" s="17">
        <f>'[1]District Court Family'!$K$38+'[1]District Court Family Appeals'!$K$38</f>
        <v>0</v>
      </c>
      <c r="N39" s="17">
        <f>'[1]CC Jud Sep &amp; Div'!$K$38</f>
        <v>0</v>
      </c>
      <c r="O39" s="61">
        <f>[1]ADMCA!$K$38</f>
        <v>0</v>
      </c>
    </row>
    <row r="40" spans="1:15" s="5" customFormat="1" ht="16" thickBot="1">
      <c r="A40" s="18" t="s">
        <v>37</v>
      </c>
      <c r="B40" s="87"/>
      <c r="C40" s="65">
        <f>'[1]Total Applications'!$K$39</f>
        <v>0</v>
      </c>
      <c r="D40" s="65">
        <f>SUM('[1]Total Applications'!$C$39:$K$39)</f>
        <v>41</v>
      </c>
      <c r="E40" s="66">
        <f>'[1]Waiting Times 1st Cons'!$K$39</f>
        <v>0</v>
      </c>
      <c r="F40" s="66">
        <f>'[1]Number Waiting Priority Apps'!$K$39</f>
        <v>0</v>
      </c>
      <c r="G40" s="66">
        <f>'[1]Numbers Waiting 1st Cons'!$K$39</f>
        <v>0</v>
      </c>
      <c r="H40" s="20">
        <f>'[2]Waiting Times 2nd Cons'!$F40</f>
        <v>0</v>
      </c>
      <c r="I40" s="20">
        <f>'[2]Numbers Waiting 2nd Cons'!$F40</f>
        <v>0</v>
      </c>
      <c r="J40" s="55">
        <f>'[1]Number of 1st Cons Apps Held'!$K$39</f>
        <v>0</v>
      </c>
      <c r="K40" s="55">
        <f>'[2]Number of 2nd Cons Apps Held'!$K$40</f>
        <v>0</v>
      </c>
      <c r="L40" s="55">
        <f>'[1]Number of Priority Apps Held'!$K$39</f>
        <v>0</v>
      </c>
      <c r="M40" s="56">
        <f>'[1]District Court Family'!$K$39+'[1]District Court Family Appeals'!$K$39</f>
        <v>0</v>
      </c>
      <c r="N40" s="56">
        <f>'[1]CC Jud Sep &amp; Div'!$K$39</f>
        <v>0</v>
      </c>
      <c r="O40" s="61">
        <f>[1]ADMCA!$K$39</f>
        <v>0</v>
      </c>
    </row>
    <row r="41" spans="1:15" ht="14" thickTop="1">
      <c r="O41" s="71"/>
    </row>
    <row r="43" spans="1:15">
      <c r="C43">
        <f>SUM(C6:C40)</f>
        <v>0</v>
      </c>
      <c r="D43">
        <f t="shared" ref="D43:N43" si="0">SUM(D6:D40)</f>
        <v>2254</v>
      </c>
      <c r="E43">
        <f t="shared" si="0"/>
        <v>0</v>
      </c>
      <c r="F43">
        <f t="shared" si="0"/>
        <v>0</v>
      </c>
      <c r="G43">
        <f t="shared" si="0"/>
        <v>0</v>
      </c>
      <c r="H43">
        <f t="shared" si="0"/>
        <v>0</v>
      </c>
      <c r="I43">
        <f t="shared" si="0"/>
        <v>77</v>
      </c>
      <c r="J43">
        <f t="shared" si="0"/>
        <v>0</v>
      </c>
      <c r="K43">
        <f t="shared" si="0"/>
        <v>0</v>
      </c>
      <c r="L43">
        <f t="shared" si="0"/>
        <v>0</v>
      </c>
      <c r="M43">
        <f t="shared" si="0"/>
        <v>0</v>
      </c>
      <c r="N43">
        <f t="shared" si="0"/>
        <v>0</v>
      </c>
      <c r="O43">
        <f>SUM(O6:O40)</f>
        <v>0</v>
      </c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May!Print_Area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Justyna X. Shumakov</cp:lastModifiedBy>
  <cp:lastPrinted>2025-08-13T13:36:34Z</cp:lastPrinted>
  <dcterms:created xsi:type="dcterms:W3CDTF">2018-02-09T11:30:37Z</dcterms:created>
  <dcterms:modified xsi:type="dcterms:W3CDTF">2026-02-25T10:46:58Z</dcterms:modified>
</cp:coreProperties>
</file>